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dcasnet-my.sharepoint.com/personal/sarai_samper_d-cas_net/Documents/2_EN CURSO/Diputacio de Barcelona, Urbanitzacions baixa densitat/"/>
    </mc:Choice>
  </mc:AlternateContent>
  <xr:revisionPtr revIDLastSave="50" documentId="8_{06917AA5-E26F-4859-8D3A-2E8FE35B2A98}" xr6:coauthVersionLast="47" xr6:coauthVersionMax="47" xr10:uidLastSave="{90A6B047-596F-4709-88E5-F09FA9878E51}"/>
  <bookViews>
    <workbookView xWindow="-28920" yWindow="-120" windowWidth="29040" windowHeight="15840" xr2:uid="{F33FF4E3-12E8-4C99-9188-DD5AEF21816F}"/>
  </bookViews>
  <sheets>
    <sheet name="Intro" sheetId="6" r:id="rId1"/>
    <sheet name="Preguntes diagnosi" sheetId="1" r:id="rId2"/>
    <sheet name="Resum gràfic de resultats" sheetId="5" r:id="rId3"/>
    <sheet name="Valors de risc" sheetId="4" state="hidden" r:id="rId4"/>
  </sheets>
  <definedNames>
    <definedName name="_xlnm._FilterDatabase" localSheetId="0" hidden="1">Intro!$B$9:$F$42</definedName>
    <definedName name="_xlnm._FilterDatabase" localSheetId="1" hidden="1">'Preguntes diagnosi'!$B$11:$F$162</definedName>
    <definedName name="_xlnm._FilterDatabase" localSheetId="2" hidden="1">'Resum gràfic de resultats'!$B$11:$F$42</definedName>
    <definedName name="_xlnm.Print_Area" localSheetId="0">Intro!$A$1:$H$44</definedName>
    <definedName name="_xlnm.Print_Area" localSheetId="1">'Preguntes diagnosi'!$A$1:$H$165</definedName>
    <definedName name="_xlnm.Print_Area" localSheetId="2">'Resum gràfic de resultats'!$A$1:$H$42</definedName>
    <definedName name="_xlnm.Print_Titles" localSheetId="1">'Preguntes diagnosi'!$1:$11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2" i="5" l="1"/>
  <c r="N17" i="5"/>
  <c r="N16" i="5"/>
  <c r="N15" i="5"/>
  <c r="N14" i="5"/>
  <c r="N12" i="5"/>
  <c r="F162" i="1"/>
  <c r="F161" i="1"/>
  <c r="F160" i="1"/>
  <c r="F159" i="1"/>
  <c r="F158" i="1"/>
  <c r="F157" i="1"/>
  <c r="F156" i="1"/>
  <c r="F155" i="1"/>
  <c r="F154" i="1"/>
  <c r="F153" i="1"/>
  <c r="F152" i="1"/>
  <c r="F151" i="1"/>
  <c r="F150" i="1"/>
  <c r="F149" i="1"/>
  <c r="F148" i="1"/>
  <c r="F147" i="1"/>
  <c r="C159" i="1"/>
  <c r="C158" i="1"/>
  <c r="C157" i="1"/>
  <c r="C156" i="1"/>
  <c r="C155" i="1"/>
  <c r="C154" i="1"/>
  <c r="F144" i="1"/>
  <c r="F143" i="1"/>
  <c r="F142" i="1"/>
  <c r="F141" i="1"/>
  <c r="F140" i="1"/>
  <c r="F139" i="1"/>
  <c r="F138" i="1"/>
  <c r="F137" i="1"/>
  <c r="F136" i="1"/>
  <c r="F135" i="1"/>
  <c r="F134" i="1"/>
  <c r="F133" i="1"/>
  <c r="F132" i="1"/>
  <c r="F131" i="1"/>
  <c r="C144" i="1"/>
  <c r="C143" i="1"/>
  <c r="C142" i="1"/>
  <c r="C141" i="1"/>
  <c r="C140" i="1"/>
  <c r="C139" i="1"/>
  <c r="C138" i="1"/>
  <c r="C137" i="1"/>
  <c r="C136" i="1"/>
  <c r="C135" i="1"/>
  <c r="C134" i="1"/>
  <c r="F128" i="1"/>
  <c r="F127" i="1"/>
  <c r="F126" i="1"/>
  <c r="F125" i="1"/>
  <c r="F124" i="1"/>
  <c r="F123" i="1"/>
  <c r="F122" i="1"/>
  <c r="F121" i="1"/>
  <c r="F120" i="1"/>
  <c r="F119" i="1"/>
  <c r="F118" i="1"/>
  <c r="F117" i="1"/>
  <c r="F116" i="1"/>
  <c r="F115" i="1"/>
  <c r="F114" i="1"/>
  <c r="F113" i="1"/>
  <c r="F112" i="1"/>
  <c r="F111" i="1"/>
  <c r="C120" i="1"/>
  <c r="C119" i="1"/>
  <c r="C118" i="1"/>
  <c r="C117" i="1"/>
  <c r="C116" i="1"/>
  <c r="C113" i="1"/>
  <c r="C112" i="1"/>
  <c r="C111" i="1"/>
  <c r="F106" i="1"/>
  <c r="F105" i="1"/>
  <c r="F104" i="1"/>
  <c r="F103" i="1"/>
  <c r="F102" i="1"/>
  <c r="F101" i="1"/>
  <c r="F100" i="1"/>
  <c r="F99" i="1"/>
  <c r="F98" i="1"/>
  <c r="F97" i="1"/>
  <c r="F96" i="1"/>
  <c r="F95" i="1"/>
  <c r="F94" i="1"/>
  <c r="F93" i="1"/>
  <c r="F92" i="1"/>
  <c r="F91" i="1"/>
  <c r="F90" i="1"/>
  <c r="F89" i="1"/>
  <c r="C102" i="1"/>
  <c r="C99" i="1"/>
  <c r="C101" i="1"/>
  <c r="C97" i="1"/>
  <c r="C95" i="1"/>
  <c r="C92" i="1"/>
  <c r="C91" i="1"/>
  <c r="C90" i="1"/>
  <c r="C89" i="1"/>
  <c r="F86" i="1"/>
  <c r="F85" i="1"/>
  <c r="F84" i="1"/>
  <c r="F83" i="1"/>
  <c r="F82" i="1"/>
  <c r="F81" i="1"/>
  <c r="F80" i="1"/>
  <c r="F79" i="1"/>
  <c r="F78" i="1"/>
  <c r="F77" i="1"/>
  <c r="C86" i="1"/>
  <c r="C85" i="1"/>
  <c r="C84" i="1"/>
  <c r="C83" i="1"/>
  <c r="C82" i="1"/>
  <c r="C81" i="1"/>
  <c r="C80" i="1"/>
  <c r="C79" i="1"/>
  <c r="C78" i="1"/>
  <c r="C77" i="1"/>
  <c r="F74" i="1"/>
  <c r="F73" i="1"/>
  <c r="F72" i="1"/>
  <c r="F71" i="1"/>
  <c r="F70" i="1"/>
  <c r="F69" i="1"/>
  <c r="F68" i="1"/>
  <c r="F67" i="1"/>
  <c r="F66" i="1"/>
  <c r="F65" i="1"/>
  <c r="F64" i="1"/>
  <c r="F63" i="1"/>
  <c r="F62" i="1"/>
  <c r="F61" i="1"/>
  <c r="F60" i="1"/>
  <c r="F59" i="1"/>
  <c r="F58" i="1"/>
  <c r="F57" i="1"/>
  <c r="C72" i="1"/>
  <c r="C74" i="1"/>
  <c r="C73" i="1"/>
  <c r="C71" i="1"/>
  <c r="C70" i="1"/>
  <c r="C69" i="1"/>
  <c r="C68" i="1"/>
  <c r="C67" i="1"/>
  <c r="C66" i="1"/>
  <c r="C65" i="1"/>
  <c r="C64" i="1"/>
  <c r="C63" i="1"/>
  <c r="C62" i="1"/>
  <c r="C61" i="1"/>
  <c r="C60" i="1"/>
  <c r="C59" i="1"/>
  <c r="C58" i="1"/>
  <c r="C57" i="1"/>
  <c r="F54" i="1"/>
  <c r="F53" i="1"/>
  <c r="F52" i="1"/>
  <c r="F51" i="1"/>
  <c r="F50" i="1"/>
  <c r="F49" i="1"/>
  <c r="F48" i="1"/>
  <c r="F47" i="1"/>
  <c r="F46" i="1"/>
  <c r="F45" i="1"/>
  <c r="F44" i="1"/>
  <c r="F43" i="1"/>
  <c r="C54" i="1"/>
  <c r="C53" i="1"/>
  <c r="C52" i="1"/>
  <c r="C51" i="1"/>
  <c r="C50" i="1"/>
  <c r="C49" i="1"/>
  <c r="C48" i="1"/>
  <c r="C47" i="1"/>
  <c r="C46" i="1"/>
  <c r="C45" i="1"/>
  <c r="C44" i="1"/>
  <c r="C43" i="1"/>
  <c r="F40" i="1"/>
  <c r="F39" i="1"/>
  <c r="F38" i="1"/>
  <c r="F37" i="1"/>
  <c r="F36" i="1"/>
  <c r="F35" i="1"/>
  <c r="F34" i="1"/>
  <c r="F33" i="1"/>
  <c r="F32" i="1"/>
  <c r="F31" i="1"/>
  <c r="F30" i="1"/>
  <c r="F29" i="1"/>
  <c r="F28" i="1"/>
  <c r="F27" i="1"/>
  <c r="F26" i="1"/>
  <c r="C23" i="1"/>
  <c r="C22" i="1"/>
  <c r="C21" i="1"/>
  <c r="C20" i="1"/>
  <c r="C19" i="1"/>
  <c r="C18" i="1"/>
  <c r="C17" i="1"/>
  <c r="C16" i="1"/>
  <c r="C15" i="1"/>
  <c r="C14" i="1"/>
  <c r="C13" i="1"/>
  <c r="F23" i="1"/>
  <c r="F22" i="1"/>
  <c r="F21" i="1"/>
  <c r="F20" i="1"/>
  <c r="F19" i="1"/>
  <c r="F18" i="1"/>
  <c r="F17" i="1"/>
  <c r="F16" i="1"/>
  <c r="F15" i="1"/>
  <c r="F14" i="1"/>
  <c r="F13" i="1"/>
  <c r="E9" i="5"/>
  <c r="F9" i="5"/>
  <c r="N19" i="5" l="1"/>
  <c r="O19" i="5" s="1"/>
  <c r="F6" i="5"/>
  <c r="F7" i="5"/>
  <c r="F8" i="5"/>
  <c r="F5" i="5"/>
  <c r="E6" i="5"/>
  <c r="E7" i="5"/>
  <c r="E8" i="5"/>
  <c r="E5" i="5"/>
  <c r="C8" i="5"/>
  <c r="C7" i="5"/>
  <c r="C6" i="5"/>
  <c r="C5" i="5"/>
  <c r="C40" i="1"/>
  <c r="C39" i="1"/>
  <c r="C38" i="1"/>
  <c r="C37" i="1"/>
  <c r="C36" i="1"/>
  <c r="C35" i="1"/>
  <c r="C34" i="1"/>
  <c r="C33" i="1"/>
  <c r="C32" i="1"/>
  <c r="C31" i="1"/>
  <c r="C30" i="1"/>
  <c r="C29" i="1"/>
  <c r="C28" i="1"/>
  <c r="C27" i="1"/>
  <c r="C26" i="1"/>
  <c r="C162" i="1"/>
  <c r="C161" i="1"/>
  <c r="C160" i="1"/>
  <c r="C153" i="1"/>
  <c r="C152" i="1"/>
  <c r="C151" i="1"/>
  <c r="C150" i="1"/>
  <c r="C149" i="1"/>
  <c r="C148" i="1"/>
  <c r="C147" i="1"/>
  <c r="C133" i="1"/>
  <c r="C132" i="1"/>
  <c r="C131" i="1"/>
  <c r="C128" i="1"/>
  <c r="C127" i="1"/>
  <c r="C126" i="1"/>
  <c r="C125" i="1"/>
  <c r="C124" i="1"/>
  <c r="C123" i="1"/>
  <c r="C122" i="1"/>
  <c r="C121" i="1"/>
  <c r="C115" i="1"/>
  <c r="C114" i="1"/>
  <c r="C106" i="1"/>
  <c r="C105" i="1"/>
  <c r="C104" i="1"/>
  <c r="C103" i="1"/>
  <c r="C100" i="1"/>
  <c r="C98" i="1"/>
  <c r="C96" i="1"/>
  <c r="C94" i="1"/>
  <c r="C93" i="1"/>
  <c r="O15" i="5" l="1"/>
  <c r="N20" i="5"/>
  <c r="O20" i="5" s="1"/>
  <c r="N18" i="5"/>
  <c r="O18" i="5" s="1"/>
  <c r="O17" i="5"/>
  <c r="O16" i="5"/>
  <c r="O14" i="5"/>
  <c r="N26" i="5" s="1"/>
  <c r="N13" i="5"/>
  <c r="O13" i="5" s="1"/>
  <c r="D37" i="5" l="1"/>
  <c r="E37" i="5" s="1"/>
  <c r="N25" i="5"/>
  <c r="N28" i="5"/>
  <c r="N29" i="5"/>
  <c r="N30" i="5"/>
  <c r="N32" i="5"/>
  <c r="N31" i="5"/>
  <c r="N24" i="5"/>
  <c r="N27" i="5"/>
</calcChain>
</file>

<file path=xl/sharedStrings.xml><?xml version="1.0" encoding="utf-8"?>
<sst xmlns="http://schemas.openxmlformats.org/spreadsheetml/2006/main" count="1327" uniqueCount="540">
  <si>
    <t>Diagnosi de l'estat de les urbanitzacions de baixa densitat</t>
  </si>
  <si>
    <t>Muncipi:</t>
  </si>
  <si>
    <t>Nom i cognom</t>
  </si>
  <si>
    <t>Governança</t>
  </si>
  <si>
    <t>Indicador</t>
  </si>
  <si>
    <t>Àmbit</t>
  </si>
  <si>
    <t>Coordenades bàsiques</t>
  </si>
  <si>
    <t>Mobilitat</t>
  </si>
  <si>
    <t>Seguretat</t>
  </si>
  <si>
    <t>Economia</t>
  </si>
  <si>
    <t>Habitatge</t>
  </si>
  <si>
    <t>Medi ambient</t>
  </si>
  <si>
    <t>Existència d'associació de veïns</t>
  </si>
  <si>
    <t>Habitatges construits abans de 1980</t>
  </si>
  <si>
    <t>Habitatges de segona residència</t>
  </si>
  <si>
    <t>Habitatges ocupats sense permís del propietari</t>
  </si>
  <si>
    <t>Situacions de barraquisme / caravanisme</t>
  </si>
  <si>
    <t>Impost per al manteniment de les franges perimetrals</t>
  </si>
  <si>
    <t>Sí</t>
  </si>
  <si>
    <t>No</t>
  </si>
  <si>
    <t>Biodiversitat de la zona</t>
  </si>
  <si>
    <t>Nivell econòmic de la població</t>
  </si>
  <si>
    <t>Faciltiat de mobiltiat a peu dins de la urbanització</t>
  </si>
  <si>
    <t>Empadronament dels residents de la urbanització</t>
  </si>
  <si>
    <t>Extinció</t>
  </si>
  <si>
    <t>Baix</t>
  </si>
  <si>
    <t>Mig</t>
  </si>
  <si>
    <t>Alt</t>
  </si>
  <si>
    <t>Serveis urbans</t>
  </si>
  <si>
    <t>Participació</t>
  </si>
  <si>
    <t>Sòl urbà consolidat</t>
  </si>
  <si>
    <t>Risc calculat</t>
  </si>
  <si>
    <t>Nombre aproximat d'habitatges actualment</t>
  </si>
  <si>
    <t>Escollir valor</t>
  </si>
  <si>
    <t>Estratègia urbanística</t>
  </si>
  <si>
    <t>Sense estratègia</t>
  </si>
  <si>
    <t>Servei de correus</t>
  </si>
  <si>
    <t>Any de referència:</t>
  </si>
  <si>
    <t>Nombre total d'habitants del municipi:</t>
  </si>
  <si>
    <t>Nom de la urbanització diagnosticada:</t>
  </si>
  <si>
    <t>Sòl no urbanitzable de protecció especial</t>
  </si>
  <si>
    <t>Sòl urbà no consolidat</t>
  </si>
  <si>
    <t>Classificació del sòl de la urbanització</t>
  </si>
  <si>
    <t>Dèficits jurídics de la urbanització (ex. inscripció, recepció, cessions)</t>
  </si>
  <si>
    <t>Manteniment status quo</t>
  </si>
  <si>
    <t>Reducció</t>
  </si>
  <si>
    <t>Ampliació de la urbanització</t>
  </si>
  <si>
    <t>Un sol municipi</t>
  </si>
  <si>
    <t>Introducció</t>
  </si>
  <si>
    <t>Menys de 1.000</t>
  </si>
  <si>
    <t>Entre 1.000 i 5.000</t>
  </si>
  <si>
    <t>Entre 5.000 i 10.000</t>
  </si>
  <si>
    <t>Entre 10.000 i 20.000</t>
  </si>
  <si>
    <t>Més de 20.000</t>
  </si>
  <si>
    <t>Càrrec</t>
  </si>
  <si>
    <t>Disminuint</t>
  </si>
  <si>
    <t>Nom i càrrec</t>
  </si>
  <si>
    <t>Menys de 200 habitants</t>
  </si>
  <si>
    <t>Entre 200 i 400 habitants</t>
  </si>
  <si>
    <t>Entre 400 i 600 habitants</t>
  </si>
  <si>
    <t>Entre 600 i 800 habitants</t>
  </si>
  <si>
    <t>Entre 800 i 1.000 habitants</t>
  </si>
  <si>
    <t>Entre 1.000 i 1.500 habitants</t>
  </si>
  <si>
    <t>Estable</t>
  </si>
  <si>
    <t>Augmentant</t>
  </si>
  <si>
    <t>Molt majoritàriament empadronada</t>
  </si>
  <si>
    <t>Majoritàriament empadronada</t>
  </si>
  <si>
    <t>Empadronada en part</t>
  </si>
  <si>
    <t>No empadronada majoritàriament</t>
  </si>
  <si>
    <t>Salut, cura i benestar</t>
  </si>
  <si>
    <t>Població de 75 i més anys empadronada</t>
  </si>
  <si>
    <t>Població de 75 i més anys empadronada sola a l'habitatge</t>
  </si>
  <si>
    <t>Població entre 0 i 15 anys empadronada</t>
  </si>
  <si>
    <t>Cobertura del SAD (Servei d'Atenció a Domicili) a la urbanització</t>
  </si>
  <si>
    <t>Accessibilitat a l'escola de referència de primària a peu</t>
  </si>
  <si>
    <t>Transport escolar a la urbanització</t>
  </si>
  <si>
    <t>Transport adaptat (porta a porta) per a persones dependents</t>
  </si>
  <si>
    <t>Accessibilitat al CAP de referència a peu</t>
  </si>
  <si>
    <t>Actuacions de Salut Pública per habitatges insalubres</t>
  </si>
  <si>
    <t>Detecció de casos d'absentisme escolar</t>
  </si>
  <si>
    <t>Intervencions de Policia Local per violència domèstica/gènere</t>
  </si>
  <si>
    <t>Intervencions de Policia Local Assistencial (ex. salut mental, addicció, desatenció, etc.)</t>
  </si>
  <si>
    <t>Menys de 15</t>
  </si>
  <si>
    <t>Entre 15 i 30</t>
  </si>
  <si>
    <t>Entre 30 i 50</t>
  </si>
  <si>
    <t>Entre 50 i 100</t>
  </si>
  <si>
    <t>Entre 100 i 200</t>
  </si>
  <si>
    <t>Més de 200</t>
  </si>
  <si>
    <t>Més de 100</t>
  </si>
  <si>
    <t>Suficient</t>
  </si>
  <si>
    <t>Insuficient</t>
  </si>
  <si>
    <t>Inexistent</t>
  </si>
  <si>
    <t>Amb llista d'espera</t>
  </si>
  <si>
    <t xml:space="preserve">Suficient </t>
  </si>
  <si>
    <t>Fluïda</t>
  </si>
  <si>
    <t>Fins a 2 anuals</t>
  </si>
  <si>
    <t xml:space="preserve">Entre 3 i 6 anuals </t>
  </si>
  <si>
    <t>Entre 7 i 10 anuals</t>
  </si>
  <si>
    <t>Més de 10 anuals</t>
  </si>
  <si>
    <t>A menys de 20' caminant</t>
  </si>
  <si>
    <t>Entre 20' i 40' caminant</t>
  </si>
  <si>
    <t>Entre 40' i 60' caminant</t>
  </si>
  <si>
    <t>Més de 60' caminant o inaccessible</t>
  </si>
  <si>
    <t>Existent</t>
  </si>
  <si>
    <t>Litigis pendents de ressolució entre Ajuntament i propietaris</t>
  </si>
  <si>
    <t>Un o dos</t>
  </si>
  <si>
    <t>Zero</t>
  </si>
  <si>
    <t>Entre tres i cinc</t>
  </si>
  <si>
    <t>Sis o més</t>
  </si>
  <si>
    <t>Distància fins al nucli urbà de referència a peu</t>
  </si>
  <si>
    <t>Disponibilitat de transport públic</t>
  </si>
  <si>
    <t>Elements per a la pacificació del trànsit a la via pública</t>
  </si>
  <si>
    <t>Sí, en bon estat</t>
  </si>
  <si>
    <t>Sí, en estat deficient</t>
  </si>
  <si>
    <t>Alta</t>
  </si>
  <si>
    <t>Mitja</t>
  </si>
  <si>
    <t>Baixa</t>
  </si>
  <si>
    <t>Menys del 33% dels terrenys</t>
  </si>
  <si>
    <t>Entre el 33-66% dels terrenys</t>
  </si>
  <si>
    <t>Més del 66% dels terrenys</t>
  </si>
  <si>
    <t>0 a 3 accidents anuals</t>
  </si>
  <si>
    <t>4 a 10 accidents anuals</t>
  </si>
  <si>
    <t>11 o més accidents anuals</t>
  </si>
  <si>
    <t>Existents</t>
  </si>
  <si>
    <t>Inexistents</t>
  </si>
  <si>
    <t>Accessibiltiat bona</t>
  </si>
  <si>
    <t>Accessibiltiat amb dèficits</t>
  </si>
  <si>
    <t>Interlocució eficaç entre l'Ajuntament i els veïns de la urbanització</t>
  </si>
  <si>
    <t>Municipis als que pertany la urbanització</t>
  </si>
  <si>
    <t>Accessibiltiat arquitectònica de les voreres</t>
  </si>
  <si>
    <t>Qualitat</t>
  </si>
  <si>
    <t>Existència de franges perimetrals contra incendis</t>
  </si>
  <si>
    <t>Demanda de vigilància i seguretat per part dels veïns</t>
  </si>
  <si>
    <t>Itineraris d'evacuació previstos a la urbanització</t>
  </si>
  <si>
    <t>Accessibiltiat de vehicles d'emergència (bombers, ambulàncies)</t>
  </si>
  <si>
    <t>Disponibilitat d'equipaments esportius a la urbanització</t>
  </si>
  <si>
    <t>Participació dels veïns en el teixit associatiu del municipi</t>
  </si>
  <si>
    <t>Participació dels veïns en celebracions del municipi</t>
  </si>
  <si>
    <t>Ubicació d'activitats econòmiques informals o marginals</t>
  </si>
  <si>
    <t>Nº aprox. de parcel·les (construides o no) a la urbanització</t>
  </si>
  <si>
    <t>Nº aprox de parcel·les no construïdes</t>
  </si>
  <si>
    <t>Processos de nova construcció d'habitatges</t>
  </si>
  <si>
    <t xml:space="preserve">Compliment d'obligacions d'urbanització dels propietaris </t>
  </si>
  <si>
    <t>Enllumenat públic</t>
  </si>
  <si>
    <t>Estat de la calçada</t>
  </si>
  <si>
    <t>Paviment en bon estat</t>
  </si>
  <si>
    <t>Paviment en mal estat</t>
  </si>
  <si>
    <t xml:space="preserve">No pavimentat </t>
  </si>
  <si>
    <t>Connectivitat internet</t>
  </si>
  <si>
    <t>Valor patrimonial natural i paisajístic del territori de la urbanització</t>
  </si>
  <si>
    <t>Eficàcia del sistema de recollida de residus</t>
  </si>
  <si>
    <t>Estat de les rieres o rius de l'entorn de la urbanització</t>
  </si>
  <si>
    <t>Impacte de la urbanització en l'ecosistema natural de la zona</t>
  </si>
  <si>
    <t>Més de 500 metres</t>
  </si>
  <si>
    <t>Entre 200 i 500 metres</t>
  </si>
  <si>
    <t>Entre 100 i 200 metres</t>
  </si>
  <si>
    <t>Menys de 100 metres</t>
  </si>
  <si>
    <t>No necessàries</t>
  </si>
  <si>
    <t>Manteniment deficient</t>
  </si>
  <si>
    <t>Manteniment adequat</t>
  </si>
  <si>
    <t>Parcialment adequada</t>
  </si>
  <si>
    <t>Majoritàriament adequada</t>
  </si>
  <si>
    <t>Majoritàriament inadequada</t>
  </si>
  <si>
    <t xml:space="preserve">Alguns incompliments </t>
  </si>
  <si>
    <t>Molts incompliments</t>
  </si>
  <si>
    <t>Ampli compliment</t>
  </si>
  <si>
    <t>No necessari</t>
  </si>
  <si>
    <t>S'aplica</t>
  </si>
  <si>
    <t>No s'aplica</t>
  </si>
  <si>
    <t>Suficients</t>
  </si>
  <si>
    <t>Insuficients</t>
  </si>
  <si>
    <t>Fàcil accés</t>
  </si>
  <si>
    <t>Accés possible</t>
  </si>
  <si>
    <t>Difícil accés</t>
  </si>
  <si>
    <t>Cap detectada</t>
  </si>
  <si>
    <t>Detecció anual d'activitats delictives</t>
  </si>
  <si>
    <t>Entre 1-2 casos</t>
  </si>
  <si>
    <t>3 o més casos</t>
  </si>
  <si>
    <t xml:space="preserve">Alta </t>
  </si>
  <si>
    <t>En varis punts</t>
  </si>
  <si>
    <t>En un sol punt</t>
  </si>
  <si>
    <t>Activa</t>
  </si>
  <si>
    <t>Inactiva</t>
  </si>
  <si>
    <t>Cap</t>
  </si>
  <si>
    <t>A més de 2 km</t>
  </si>
  <si>
    <t>Sí, activa</t>
  </si>
  <si>
    <t>Sí, inactiva</t>
  </si>
  <si>
    <t>Identificació dels veïns de la urbanització amb el municipi en conjunt</t>
  </si>
  <si>
    <t>Varis</t>
  </si>
  <si>
    <t>Un</t>
  </si>
  <si>
    <t>Nul·la</t>
  </si>
  <si>
    <t>Freqüent</t>
  </si>
  <si>
    <t>Puntual</t>
  </si>
  <si>
    <t>Bon estat</t>
  </si>
  <si>
    <t>Coneixement de la urbanització per part de la població de la resta del municipi</t>
  </si>
  <si>
    <t>Majoritàriament alt</t>
  </si>
  <si>
    <t>Majoritàriament mig</t>
  </si>
  <si>
    <t>Majoritàriament baix</t>
  </si>
  <si>
    <t>Molt dispar</t>
  </si>
  <si>
    <t>Un establiment</t>
  </si>
  <si>
    <t>Cap establiment</t>
  </si>
  <si>
    <t>Més d'un establiment</t>
  </si>
  <si>
    <t>En el propi municipi</t>
  </si>
  <si>
    <t>Fora del municipi</t>
  </si>
  <si>
    <t>Extensió del teletreball a la urbanització</t>
  </si>
  <si>
    <t>Ubicació d'activitats professionals a la urbanització</t>
  </si>
  <si>
    <t>Entre 5 i 10</t>
  </si>
  <si>
    <t>Més de 10</t>
  </si>
  <si>
    <t>Menys de 5</t>
  </si>
  <si>
    <t>Cap coneguda</t>
  </si>
  <si>
    <t>Adaptació de les prestacions de serveis socials a la realitat de les urbanitzacions</t>
  </si>
  <si>
    <t>Alguna adaptació</t>
  </si>
  <si>
    <t>Cap adaptació</t>
  </si>
  <si>
    <t>Freqüents</t>
  </si>
  <si>
    <t>Infreqüents</t>
  </si>
  <si>
    <t>Una</t>
  </si>
  <si>
    <t>Pràctiques hortícoles en parcel·les individuals a la urbanització</t>
  </si>
  <si>
    <t>Nivell d'atur a la urbanització en comparació amb la resta del municipi</t>
  </si>
  <si>
    <t>Inferior</t>
  </si>
  <si>
    <t>Igual</t>
  </si>
  <si>
    <t>Superior</t>
  </si>
  <si>
    <t>Menys de 50</t>
  </si>
  <si>
    <t>Més de 500</t>
  </si>
  <si>
    <t>Més del 50%</t>
  </si>
  <si>
    <t>Entre el 20 i el 50%</t>
  </si>
  <si>
    <t>Menys del 20%</t>
  </si>
  <si>
    <t>Menys de 10 casos</t>
  </si>
  <si>
    <t>Entre 10 i 20 casos</t>
  </si>
  <si>
    <t>Més de 20 casos</t>
  </si>
  <si>
    <t>Habitatges buits de manera permanent detectats o amb indicis</t>
  </si>
  <si>
    <t>Habitatges en estat dolent o ruinós (inhabitables)</t>
  </si>
  <si>
    <t>Parcel·les o solars no construits en estat d'abandó (cap manteniment)</t>
  </si>
  <si>
    <t>Permanent</t>
  </si>
  <si>
    <t>Mitjana</t>
  </si>
  <si>
    <t>Eficiència energètica dels habitatges</t>
  </si>
  <si>
    <t>Política de bonificacions o estímuls per millorar la sostenibilitat dels habitatges</t>
  </si>
  <si>
    <t>Múltiples incentius</t>
  </si>
  <si>
    <t>Algun incentiu</t>
  </si>
  <si>
    <t>Cap incentiu</t>
  </si>
  <si>
    <t>Parcel·les de més de 1.000 m2 de superfície</t>
  </si>
  <si>
    <t>Habitatges de més de 200 m2 construïts</t>
  </si>
  <si>
    <t>Xarxa d'aigua potable</t>
  </si>
  <si>
    <t>Xarxa de sanejament</t>
  </si>
  <si>
    <t>Xarxa electricitat</t>
  </si>
  <si>
    <t>Xarxa de gas natural</t>
  </si>
  <si>
    <t>Eficiència energètica de l'enllumenat</t>
  </si>
  <si>
    <t xml:space="preserve">A tota la urbanització </t>
  </si>
  <si>
    <t>A una part de la urbanització</t>
  </si>
  <si>
    <t>Enlloc a la urbanització</t>
  </si>
  <si>
    <t>Funcionament correcte</t>
  </si>
  <si>
    <t>Funcionament amb dèficits</t>
  </si>
  <si>
    <t>Consum energètic alt</t>
  </si>
  <si>
    <t>En part</t>
  </si>
  <si>
    <t>Poc o gens</t>
  </si>
  <si>
    <t>Capacitació i coneixements dels veïns per conviure amb la natura de forma sostenible</t>
  </si>
  <si>
    <t>Col·laboració dels veïns amb la conservació del medi ambient</t>
  </si>
  <si>
    <t>Implicació dels veins amb l'eficiència energètica de la urbanització i dels habitatges</t>
  </si>
  <si>
    <t>Proximitat a espais naturals protegits</t>
  </si>
  <si>
    <t xml:space="preserve"> A menys de 2 km</t>
  </si>
  <si>
    <t>Dins</t>
  </si>
  <si>
    <t>Elevada</t>
  </si>
  <si>
    <t>Similar</t>
  </si>
  <si>
    <t>Més aviat freqüent</t>
  </si>
  <si>
    <t>Adaptació de les ordenances de civisme a la urbanització (preveuen la realitat de les urbanitzacions)</t>
  </si>
  <si>
    <t>Adaptació de les ordenances de tinença d'animals a la urbanització (preveuen la realitat de les urbanitzacions)</t>
  </si>
  <si>
    <t>Adaptades</t>
  </si>
  <si>
    <t>No adaptades</t>
  </si>
  <si>
    <t>Consum d'aigua dels habitages de la urbanització en comparació amb el conjunt del municipi</t>
  </si>
  <si>
    <t>Població de porcs senglars o rossegadors</t>
  </si>
  <si>
    <t>Sense sobrepoblació</t>
  </si>
  <si>
    <t>Amb sobrepoblació</t>
  </si>
  <si>
    <t>Sense plagues</t>
  </si>
  <si>
    <t>Amb plagues</t>
  </si>
  <si>
    <t>Contaminació moderada</t>
  </si>
  <si>
    <t>Contaminació elevada</t>
  </si>
  <si>
    <t>Més aviat infreqüent</t>
  </si>
  <si>
    <t>_</t>
  </si>
  <si>
    <t>Dimensió</t>
  </si>
  <si>
    <t>Màxima puntuació possible de risc</t>
  </si>
  <si>
    <t>Puntuació computada</t>
  </si>
  <si>
    <t>Veïns de la urbanització amb reconeixement de dependència (Llei 39/2006)</t>
  </si>
  <si>
    <t>Veïns de la urbanització usuaris de Serveis Socials</t>
  </si>
  <si>
    <t>Veïns de la urbanització amb tramitació de teleassistència</t>
  </si>
  <si>
    <t>% Risc sobre total màxim</t>
  </si>
  <si>
    <t>Nº total d'habitants del municipi:</t>
  </si>
  <si>
    <t>Menys de 3 anuals</t>
  </si>
  <si>
    <t>Habitual</t>
  </si>
  <si>
    <t xml:space="preserve">En gran part </t>
  </si>
  <si>
    <t>Eficaç</t>
  </si>
  <si>
    <t>Ineficaç</t>
  </si>
  <si>
    <t>No n'hi ha</t>
  </si>
  <si>
    <t xml:space="preserve">         Diagnosi realitzada per:</t>
  </si>
  <si>
    <t xml:space="preserve">Diagnosi realitzada per: </t>
  </si>
  <si>
    <t>Risc total per àmbits</t>
  </si>
  <si>
    <t>Barra risc</t>
  </si>
  <si>
    <t>Barra no risc</t>
  </si>
  <si>
    <t>índex sintètic de risc de la urbanització (mitjana del risc de les 9 dimensions)</t>
  </si>
  <si>
    <t>Grau de vigilància dels cossos de seguretat</t>
  </si>
  <si>
    <t>Habitants estables estimats a la urbanització</t>
  </si>
  <si>
    <t>Estat de les parades de bus</t>
  </si>
  <si>
    <t>Carrers amb pendents &gt;10%</t>
  </si>
  <si>
    <t>Dependència del cotxe privat dels residents</t>
  </si>
  <si>
    <t>Sinistralitat del trànsit a motor</t>
  </si>
  <si>
    <t>Senyalètica</t>
  </si>
  <si>
    <t xml:space="preserve">Distància a zones de bosc </t>
  </si>
  <si>
    <t>Manteniment de les franges perimetrals contra incendis</t>
  </si>
  <si>
    <t>Compliment de normes i recomanacions de prevenció d'incendis per part dels veïns</t>
  </si>
  <si>
    <t>Xarxa d’hidrants</t>
  </si>
  <si>
    <t>Perill d'incendi forestal</t>
  </si>
  <si>
    <t>Altres perills que afecten a la urbanització</t>
  </si>
  <si>
    <t>Coneixements d’autoprotecció de la població</t>
  </si>
  <si>
    <t>Identificació dels veïns amb la urbanització</t>
  </si>
  <si>
    <t>Patrimoni cultural a la urbanització</t>
  </si>
  <si>
    <t>Disponibilitat d'espais públics a l’aire lliure a la urbanització</t>
  </si>
  <si>
    <t>Ús d'espais públics (parcs, places) a la urbanització</t>
  </si>
  <si>
    <t>Ús d'equipaments esportius a la urbanització</t>
  </si>
  <si>
    <t>Disponibilitat d'equipaments socials</t>
  </si>
  <si>
    <t>Ús d'equipaments socials</t>
  </si>
  <si>
    <t>Participació dels veïns de la urbanització en votacions d’àmbit municipal.</t>
  </si>
  <si>
    <t>Existència d’òrgans formals de participació amb representació de la urbanització</t>
  </si>
  <si>
    <t>Disponibilitat de comerç o restauració de proximitat</t>
  </si>
  <si>
    <t>Lloc de compra principal dels veïns de la urbanització</t>
  </si>
  <si>
    <t>Funcionament de la xarxa d’aigua potable</t>
  </si>
  <si>
    <t>Funcionament de la xarxa de sanejament</t>
  </si>
  <si>
    <t>Funcionament de la xarxa electricitat</t>
  </si>
  <si>
    <t>Telefonia mòbil</t>
  </si>
  <si>
    <t>Producció residus per càpita en comparació amb Catalunya</t>
  </si>
  <si>
    <t>Recollida selectiva (en comparació amb Catalunya</t>
  </si>
  <si>
    <t>Incivisme amb residus</t>
  </si>
  <si>
    <t>Població d'insectes que suposin risc per a la salut</t>
  </si>
  <si>
    <t>Condicionament adequat</t>
  </si>
  <si>
    <t>Enlloc de la urbanització</t>
  </si>
  <si>
    <t>Salut, cura i educació</t>
  </si>
  <si>
    <t>Treball i ingressos</t>
  </si>
  <si>
    <t>Entorn urbà</t>
  </si>
  <si>
    <t>Entorn natural</t>
  </si>
  <si>
    <t>Expedients de disciplina urbanística incoats</t>
  </si>
  <si>
    <t>Necessari però inexistent</t>
  </si>
  <si>
    <t>Innecessari</t>
  </si>
  <si>
    <t>Total</t>
  </si>
  <si>
    <t xml:space="preserve">Pràctiques d'horticultura comunitària </t>
  </si>
  <si>
    <t>Classificació vigent del sòl de la urbanització segons el planejament urbanístic i concretament del POUM.</t>
  </si>
  <si>
    <t>Irregularitats administratives o legals en la urbanització (ex. inscripció, recepció, cessions pendents, etc.).</t>
  </si>
  <si>
    <t>Estratègia de futur definida al planejament vigent per al territori de la urbanització.</t>
  </si>
  <si>
    <t>Nombre de termes municipals pels quals s’estén la urbanització i tipus de gestió que es desenvolupa.</t>
  </si>
  <si>
    <t>Actualització dels valors cadastrals</t>
  </si>
  <si>
    <t>Recaptació suficient per cobrir la despesa municipal de manteniment de la urbanització</t>
  </si>
  <si>
    <t>Evolució actual del nombre d’habitants de la urbanització</t>
  </si>
  <si>
    <t>Disponibilitat de recursos tècnics a l'Ajuntament per atendre les necessitats de les urbanitzacions</t>
  </si>
  <si>
    <t>Situació actualitzada o no dels valors cadastrals dels habitatges de la urbanització.</t>
  </si>
  <si>
    <t>Suficiència del pressupost municipal estructural per fer un manteniment adequat de la urbanització.</t>
  </si>
  <si>
    <t>Dimensió adequada de l’equip tècnic de l’Ajuntament per atendre de manera àgil i adequada les necessitats de la urbanització.</t>
  </si>
  <si>
    <t>Nombre de processos judicials oberts per desacords o denúncies entre l'Ajuntament i propietaris.</t>
  </si>
  <si>
    <t>Tendència de canvi detectada en els darrers cinc anys en el nombre d’habitants de fet a la urbanització.</t>
  </si>
  <si>
    <t>Estimació del grau de compliment del deure d’empadronar-se dels residents regulars de la urbanització.</t>
  </si>
  <si>
    <t>Descripció</t>
  </si>
  <si>
    <t>Context i governança</t>
  </si>
  <si>
    <t>Sòl urbanitzable delimitat</t>
  </si>
  <si>
    <t>Sòl urbanitzable no delimitat</t>
  </si>
  <si>
    <t>Sòl no urbanitzable ordinari</t>
  </si>
  <si>
    <t>Sòl no urbanitzable preventiu.</t>
  </si>
  <si>
    <t>Consolidació</t>
  </si>
  <si>
    <t>Més de 1.500 habitants</t>
  </si>
  <si>
    <t>Dos o més municipis amb gestió compartida</t>
  </si>
  <si>
    <t>Dos o més municipis, sense gestió compartida</t>
  </si>
  <si>
    <t>Estimació del nombre d’habitants regulars a la urbanització (persones que realment hi viuen i que poden estimar-se a partir de consums d’aigua, escombraries, etc).</t>
  </si>
  <si>
    <t xml:space="preserve">Nombre aproximat d’habitants d’entre 0 i 15 anys empadronada a la urbanització. </t>
  </si>
  <si>
    <t>Nombre aproximat d’habitants de 75 i més anys empadronada a la urbanització.</t>
  </si>
  <si>
    <t>Nombre aproximat d’habitants de 75 i més anys empadronats a la urbanització sense ningú més al domicili.</t>
  </si>
  <si>
    <t>Nombre aproximat d’habitants empadronats a la urbanització que consten com a beneficiaris de Serveis Socials, per qualsevol dels motius previstos.</t>
  </si>
  <si>
    <t>Nombre aproximat d’habitants empadronats a la urbanització que tenen activat o sol·licitat el servei de teleassistència.</t>
  </si>
  <si>
    <t>Valoració, per part de Serveis Socials del grau de cobertura del SAD de les necessitats detectades a la urbanització</t>
  </si>
  <si>
    <t>Nombre de situacions que han requerit intervenció de Salut Pública per insalubritat en habitatges o solars de la urbanització</t>
  </si>
  <si>
    <t>Temps que es triga a arribar al CAP (Centre d’Atenció Primària) públic de referència a peu.</t>
  </si>
  <si>
    <t xml:space="preserve">Existència del servei de transport adaptat (porta a porta) per a persones dependentes de la urbanització  </t>
  </si>
  <si>
    <t>Temps que es triga a arribar a l'escola de primària de referència a peu.</t>
  </si>
  <si>
    <t>Disponibilitat de servei de transport escolar a la urbanització.</t>
  </si>
  <si>
    <t>Nombre de casos aproximat d'absentisme escolar anuals detectats per la comissió d’absentisme (o òrgan equivalent).</t>
  </si>
  <si>
    <t>Nombre aproximat d'intervencions de la Policia Local per raons assistencials (ex: salut mental, addiccions, desatenció…).</t>
  </si>
  <si>
    <t>Nombre aproximat d'intervencions de la Policia Local per violència domèstica, familiar o de gènere.</t>
  </si>
  <si>
    <t>Nombre aproximat d’habitants empadronats a la urbanitzacióreconeguts per Serveis Socials com a persones amb algun grau de dependència (I, II o III).</t>
  </si>
  <si>
    <t>Entre 101 i 150</t>
  </si>
  <si>
    <t>Entre 151 i 300</t>
  </si>
  <si>
    <t>Entre 301 i 350</t>
  </si>
  <si>
    <t>Entre 351 i 400</t>
  </si>
  <si>
    <t>Més de 400</t>
  </si>
  <si>
    <t>Existeix i per anar a més d’un servei</t>
  </si>
  <si>
    <t>Existent per anar només a un servei</t>
  </si>
  <si>
    <t>Disponibilitat de vies verdes fins al nucli urbà</t>
  </si>
  <si>
    <t xml:space="preserve">Més de 60' caminant </t>
  </si>
  <si>
    <t>No existeix cap camí transitable a peu</t>
  </si>
  <si>
    <t>Sí, 12 o més expedicions al dia (laboral)</t>
  </si>
  <si>
    <t>Sí, però menys de 12 expedicions al dia (laboral)</t>
  </si>
  <si>
    <t>Condicionament insuficient o en mal estat</t>
  </si>
  <si>
    <t>No hi ha parades</t>
  </si>
  <si>
    <t>Majoritàriament intransitables</t>
  </si>
  <si>
    <t>Existència i valoració d'itineraris previstos per anar a peu i en bici entre la urbanització i el nucli urbà.</t>
  </si>
  <si>
    <t>Disponibilitat i freqüència (nombre d’expedicions) de transport públic (ex. bus)</t>
  </si>
  <si>
    <t>Qualitat de les parades a bus (possibilitat d’assentar-se, estar a l’ombra, grau de neteja, il·luminació, elements informatius...)</t>
  </si>
  <si>
    <t>Valoració de la mobilitat a peu dins de la urbanització (a nivell d’amplada, continuïtat, comoditat i estat de les voreres…)</t>
  </si>
  <si>
    <t>Percentatge aproximat de carrers amb pendents &gt;10%.</t>
  </si>
  <si>
    <t>Valoració del grau de diversitat de mitjans de transport que s’utilitzen a la urbanització: exclusivament cotxe, o convivència amb ús de bus, bicicleta, hàbit de caminar, etc.</t>
  </si>
  <si>
    <t>Nombre aproximat d'accidents (lleus i greus) anuals enregistrats dins de la urbanització i en les vies d’accés i sortida de la urbanització.</t>
  </si>
  <si>
    <t>Existència d'elements per millorar la seguretat vial a la urbanització (ex. limitadors de velocitat, passos de vianants, mesures per millorar la visibilitat, etc.)</t>
  </si>
  <si>
    <t>Valoració de l’estat de les calçades (estat del paviment, sotracs, etc.)</t>
  </si>
  <si>
    <t>Disponibilitat de senyals per orientar-te dins de la urbanització (identificació suficient dels carrers, indicadors de direcció a nuclis i equipaments, etc.)</t>
  </si>
  <si>
    <t>Temps que es triga en arribar al nucli urbà (edifici de l’Ajuntament) caminant des de les urbanitzacions i per un camí habilitat a tal efecte.</t>
  </si>
  <si>
    <t>Valoració de l'acompliment de la normativa d'accessibilitat de les voreres (amplada mínima, guals, paviment podotàctil i antirelliscant, baranes, etc…)</t>
  </si>
  <si>
    <t>Estat de neteja de les parcel·les per reduir risc d'inflamabilitat</t>
  </si>
  <si>
    <t>Perill d'inundació</t>
  </si>
  <si>
    <t xml:space="preserve">Existència càmeres o altres sistemes de control tecnològic </t>
  </si>
  <si>
    <t>Xarxa veïnal de vigilància</t>
  </si>
  <si>
    <t>Metres de separació entre els habitatges de la urbanització i l’inici de zones boscoses (calculat sobre la zona de major proximitat)</t>
  </si>
  <si>
    <t>Creació de franges perimetrals contra incendis. Són obligatòries per llei sempre que els habitatges estiguin a menys de 500 metres del bosc.</t>
  </si>
  <si>
    <t xml:space="preserve">Grau de manteniment de les franges perimetrals per tal que continuïn fent la seva funció contra incendis. </t>
  </si>
  <si>
    <t>Aprovació d’una taxa o un preu públic específic per cobrar als propietaris de les finques el manteniment de les franges contra incendis.</t>
  </si>
  <si>
    <t>Nombre de boques d’incendi disponibles a la urbanització i estat general en què es troben.</t>
  </si>
  <si>
    <t>Perill d’incendi forestal atribuït per Protecció Civil al territori de la urbanització.</t>
  </si>
  <si>
    <t>Perill d’inundació atribuït per Protecció Civil al territori de la urbanització.</t>
  </si>
  <si>
    <t>Altres perills existents a la urbanització (per exemple: nevades, ventades, activitat sísmica, radiació, explosions, activitat de caça, etc.)</t>
  </si>
  <si>
    <t xml:space="preserve">Valoració de si hi ha suficients itineraris d'evacuació habilitats a la urbanització. </t>
  </si>
  <si>
    <t xml:space="preserve">Valoració del grau de preparació de la població per protegir-se de situacions de perill: coneixement de les mesures de prevenció, dels protocols bàsics d’evacuació i auxili, etc. </t>
  </si>
  <si>
    <t>Nombre de denúncies o/i intervencions policials per activitats delictives en el territori de la urbanització o per part dels seus residents.</t>
  </si>
  <si>
    <t xml:space="preserve">Freqüència amb la que cossos de seguretat (d’àmbit local o supralocals) fan vigilància de la zona de la urbanització (sigui presencial o per mitjans telemàtics). </t>
  </si>
  <si>
    <t>Existència de grups veïnals de vigilància i alerta que utilitzen sistemes de missatgeria instantània (ex. Grups de Whatsapp)</t>
  </si>
  <si>
    <t xml:space="preserve">Pressió veïnal al consistori o altres administracions per augmentar la vigilància a la urbanització. Es tracta d’un indicador del sentiment d’inseguretat. </t>
  </si>
  <si>
    <t>Habilitació de sistemes de vigilància per mitjà de càmeres, radars, drons, sensors, etc. (per raó de trànsit, seguretat ciutadana o protecció civil).</t>
  </si>
  <si>
    <t xml:space="preserve">Valoració de la situació de neteja de les parcel·les – públiques i privades; edificades i no edificades- per reduir el risc d'incendis. </t>
  </si>
  <si>
    <t>Compliment de la normativa a l’hora de fer barbacoes, tractar la poda, ús de generadors, motors, dipòsits de gasoil, manteniment de xemeneies, etc.</t>
  </si>
  <si>
    <t>Possibilitat dels vehicles d’emergència per arribar als diferents punts de la urbanització i als habitatges: amplada, condicionament i no obstaculització de les vies de pas.</t>
  </si>
  <si>
    <t xml:space="preserve">No necessàries </t>
  </si>
  <si>
    <t>Executades totalment</t>
  </si>
  <si>
    <t>Executades parcialment</t>
  </si>
  <si>
    <t>Projectades</t>
  </si>
  <si>
    <t>Algun a més de 1,5 Km</t>
  </si>
  <si>
    <t>Algun a menys de 1,5 Km</t>
  </si>
  <si>
    <t>Poc habitual</t>
  </si>
  <si>
    <t>Pràcticament inexistent</t>
  </si>
  <si>
    <t>Més d'una</t>
  </si>
  <si>
    <t>Valoració del nivell de renda familiar promig de la urbanització. Es pot estimar a partir de dades específiques o del tipus i estat dels habitatges i vehicles de la zona.</t>
  </si>
  <si>
    <t>Nombre d’establiments de comerç o restauració existents dins o a menys de 500 metres de la urbanització.</t>
  </si>
  <si>
    <t xml:space="preserve">Ubicació dels principals establiments de referència per a la compra d’articles de primera necessitat (alimentació, principalment) de la població de la urbanització. </t>
  </si>
  <si>
    <t>Estimació de casos de població ocupada resident a la urbanització que teletreballa.</t>
  </si>
  <si>
    <t xml:space="preserve">Nombre de professionals autònoms i activitats econòmiques censades en el territori de la urbanització. </t>
  </si>
  <si>
    <t xml:space="preserve">Estimació del nivell d’atur de la població activa de la urbanització, en comparació amb el conjunt del municipi.  </t>
  </si>
  <si>
    <t xml:space="preserve">Nombre d’activitats econòmiques informals o marginals detectades a la zona de la urbanització (ex. desmantellament, compra-venta informal, serveis informals de cura, etc.) </t>
  </si>
  <si>
    <t>Existència d’horts domèstics a les parcel·les de la urbanització. Es tracta d’un indicador que ens aproxima a pràctiques productives de suficiència alimentària.</t>
  </si>
  <si>
    <t xml:space="preserve">Existència d’horts col·lectius o comunitaris a la urbanització, o bé de pràctiques en aquesta direcció (per exemple, iniciatives per compartir eines de treball i col·laborar entre particulars). </t>
  </si>
  <si>
    <t xml:space="preserve">Adaptació de prestacions socials (alimentàries, per transport, per habitatge, subministraments, escolars, de dependència...) als condicionants de les urbanitzacions. </t>
  </si>
  <si>
    <t>Celebració anual d'events  municipals a la urbanització</t>
  </si>
  <si>
    <t>Difusió d'informació municipal a la urbanització</t>
  </si>
  <si>
    <t>Existent i ben conservat</t>
  </si>
  <si>
    <t>Existent però mal conservat</t>
  </si>
  <si>
    <t>Sí, actiu</t>
  </si>
  <si>
    <t>Sí, inactiu</t>
  </si>
  <si>
    <t>Més d’una l’any</t>
  </si>
  <si>
    <t>Una l’any</t>
  </si>
  <si>
    <t>Existència d'associació de veïns o altre tipus d'organització formal que tingui com a missió representar els interessos dels veïns de la urbanització.</t>
  </si>
  <si>
    <t>Valoració del grau de identificació del veïnat amb la urbanització: sentiment d'estima i pertinença.</t>
  </si>
  <si>
    <t>Valoració del grau de identificació del veïnat amb el conjunt del municipi del que forma part la urbanització: sentiment d'estima i pertinença.</t>
  </si>
  <si>
    <t xml:space="preserve">Grau de consciència de la població  general del municipi sobre l’existència de la urbanització, si hi ha estat algun cop, si té interès pels esdeveniments que tenen lloc a la urbanització. </t>
  </si>
  <si>
    <t>Existència i estat del patrimoni cultural (material i immaterial) de la urbanització. S’hi inclouen elements arquitectònics i artístics, jaciments, tradicions, etc.</t>
  </si>
  <si>
    <t xml:space="preserve">Espais públics a l’aire lliure habilitats per a l’ús col·lectiu a la urbanització. Es refereix sobretot a parcs i places però també s’hi inclouen circuits forestals de passeig. </t>
  </si>
  <si>
    <t>Grau d’ús dels espais públics a l’aire lliure existents a la urbanització.</t>
  </si>
  <si>
    <t xml:space="preserve">Espais públics de tipus esportiu habilitats per a l’ús col·lectiu a la urbanització. Es refereix a pistes, camps de futbol, piscines, etc. </t>
  </si>
  <si>
    <t>Grau d’ús dels equipaments esportius existents a la urbanització.</t>
  </si>
  <si>
    <t>Espais públics de tipus sociocultural habilitats per a l’ús col·lectiu a la urbanització. Es refereix sobretot a casals i centres cívics.</t>
  </si>
  <si>
    <t>Grau d’ús dels equipaments socials existents a la urbanització.</t>
  </si>
  <si>
    <t xml:space="preserve">Grau de participació en les eleccions locals i altres processos decisoris de rang local mitjançant votació. </t>
  </si>
  <si>
    <t xml:space="preserve">Existència d’algun consell de tipus territorial o sectorial amb representació garantida de la població de la urbanització. </t>
  </si>
  <si>
    <t>Valoració de la fluïdesa i efectivitat de la comunicació entre l'ajuntament i el veïnat de la urbanització</t>
  </si>
  <si>
    <t>Vinculació del veïnat de la urbanització a entitats/organitzacions del municipi (més enllà de les específiques de la urbanització)</t>
  </si>
  <si>
    <t xml:space="preserve">Assistència del veïnat de la urbanització a festes d’àmbit municipal, com poden ser les festes majors. </t>
  </si>
  <si>
    <t xml:space="preserve">Realització d’events (siguin esportius, socials, culturals) a la urbanització. Poden ser events propis de la urbanització o municipals que s’ubiquen a la urbanització. </t>
  </si>
  <si>
    <t xml:space="preserve">Acció de difusió d’informació sobre el municipi que fa l’Ajuntament en les urbanitzacions de baixa densitat. </t>
  </si>
  <si>
    <t xml:space="preserve">Nombre de parcel·les, construïdes o no, destinades a habitatge a la urbanització. </t>
  </si>
  <si>
    <t xml:space="preserve">Nombre de parcel·les residencials buides a la urbanització. </t>
  </si>
  <si>
    <t>Detecció d’indicis d'obres majors sense llicència o no ajustades a legalitat, anualment</t>
  </si>
  <si>
    <t>Revalorització o devaluació dels habitatges</t>
  </si>
  <si>
    <t>Entre 101 i 200</t>
  </si>
  <si>
    <t>Entre 201 i 400</t>
  </si>
  <si>
    <t>Entre 401 i 500</t>
  </si>
  <si>
    <t>Entre 501 i 600</t>
  </si>
  <si>
    <t>Més de 600</t>
  </si>
  <si>
    <t>Entre 201 i 300</t>
  </si>
  <si>
    <t>Entre 301 i 400</t>
  </si>
  <si>
    <t>Tants o més que els detectats amb indicis.</t>
  </si>
  <si>
    <t>Menys que els detectats amb indicis.</t>
  </si>
  <si>
    <t>Revalorització</t>
  </si>
  <si>
    <t>Sense variacions rellevants</t>
  </si>
  <si>
    <t>Devaluació</t>
  </si>
  <si>
    <t>Menys de 15 el darrer any</t>
  </si>
  <si>
    <t>15 o més el darrer any</t>
  </si>
  <si>
    <t xml:space="preserve">Nombre d’habitatges construïts finalitzats a la urbanització. </t>
  </si>
  <si>
    <t xml:space="preserve">Percentatge aproximat d'habitatges de segona residència a la urbanització. </t>
  </si>
  <si>
    <t xml:space="preserve">Proporció d’habitatges construïts abans de 1.980 i que poden acumular necessitats de manteniment i condicionament. </t>
  </si>
  <si>
    <t xml:space="preserve">Nombre anual d’habitatges on es detecta o sospita que s’han fet obres majors (canvis estructurals) sense permís. </t>
  </si>
  <si>
    <t>Valoració qualitativa del nombre d'expedients de disciplina urbanística incoats a la urbanització anualment, en funció de volum de deteccions de possibles obres irregulars.</t>
  </si>
  <si>
    <t xml:space="preserve">Estimació del nombre d’habitatges molt grans a la urbanització, els quals poden tenir exigències de manteniment difícils d’acomplir. </t>
  </si>
  <si>
    <t xml:space="preserve">Estimació del nombre de parcel·les molt grans, les quals poden tenir exigències de manteniment difícils d’acomplir. </t>
  </si>
  <si>
    <t xml:space="preserve">Habitatges sense cap ús conegut durant més de dos anys continuats. </t>
  </si>
  <si>
    <t>Habitatges ocupats sense cap títol habilitant (de lloguer, cessió o compra), estiguin o no denunciats pel propietari.</t>
  </si>
  <si>
    <t>Habitatges que no acompleixen les condicions d'habitabilitat.</t>
  </si>
  <si>
    <t xml:space="preserve">Parcel·les o solars on no s’ha fet cap tasca de manteniment en els darrers dos anys. </t>
  </si>
  <si>
    <t xml:space="preserve">Detecció de casos de persones vivint en caravanes, barraques o assentaments similars instal·lades de forma permanent o semi permanent a la urbanització. </t>
  </si>
  <si>
    <t xml:space="preserve">Tendència actual del mercat immobiliari a la urbanització pel que fa la revalorització o devaluació del preu dels habitatges. </t>
  </si>
  <si>
    <t>Nombre aproximat de llicències atorgades per nova construcció d'habitatges en el darrer any.</t>
  </si>
  <si>
    <t>Nombre d’habitatges que incorporen elements d’eficiència energètica: aïllaments, sistemes d’autosuficiència energètica com plaques solars, etc.</t>
  </si>
  <si>
    <t>Existència de beneficis fiscals, requeriments o suports (ex. assessorament) per fer els habitatges més sostenibles energèticament i minoritzat el seu impacte ambiental.</t>
  </si>
  <si>
    <t>Consum energètic baix</t>
  </si>
  <si>
    <t>Grau d’acompliment de les obligacions d’urbanització de la junta de compensació o òrgan equivalent que va donar lloc a la urbanització</t>
  </si>
  <si>
    <t>Disponibilitat de servei de correus porta a porta</t>
  </si>
  <si>
    <t>Accés de tots els domicilis a aigua potable</t>
  </si>
  <si>
    <t>Valoració del funcionament de la xarxa d’aigua potable (pressió, continuïtat del servei, etc.)</t>
  </si>
  <si>
    <t xml:space="preserve">Disponibilitat d’un sistema d'estructures i canonades per la recollida i transport de les aigües residuals i pluvials, des d'on es generen fins al lloc on s'aboquen. </t>
  </si>
  <si>
    <t>Valoració del funcionament de la xarxa de sanejament (capacitat, seguretat, etc.)</t>
  </si>
  <si>
    <t xml:space="preserve">Connexió de les llars a la xarxa de distribució d’electricitat. </t>
  </si>
  <si>
    <t>Valoració del funcionament de la xarxa d’electricitat (continuïtat, capacitat, seguretat).</t>
  </si>
  <si>
    <t xml:space="preserve">Connexió de les llars a la xarxa de distribució de gas natural. </t>
  </si>
  <si>
    <t>Il·luminació nocturna de vies, parcs i altres espais públics de lliure circulació de la urbanització.</t>
  </si>
  <si>
    <t>Grau despesa energètica de l'enllumenat públic, en funció del tipus de tecnologia que utilitza (led, sensors...).</t>
  </si>
  <si>
    <t xml:space="preserve">Grau de cobertura de telefonia mòbil a la urbanització. </t>
  </si>
  <si>
    <t>Possibilitats de connexió amb alta velocitat a internet a la urbanització</t>
  </si>
  <si>
    <t xml:space="preserve">Valoració de la capacitat del sistema de recollida de residus de la urbanització per evitar situacions d’acumulació o insalubritat. </t>
  </si>
  <si>
    <t xml:space="preserve">Proximitat aproximada de la urbanització a espais naturals que requereixen protecció. </t>
  </si>
  <si>
    <t>Qualificació dels bens naturals i paisajístics del territori de la urbanització</t>
  </si>
  <si>
    <t xml:space="preserve">Valoració de la qualitat dels ecosistemes vegetals i animals del territori de la urbanització. </t>
  </si>
  <si>
    <t xml:space="preserve">Estimació del grau d’alteració i perjudici que provoca la urbanització en l’entorn natural on s’ubica. </t>
  </si>
  <si>
    <t>Valoració del volum de residus per càpita que es generen i cal recollir a la urbanització, en comparació amb el valor promig de Catalunya (valor de referència 1,4 Kb/hab/dia any 2020)</t>
  </si>
  <si>
    <t>Valoració de la fracció de residus de la urbanització que es recull de manera selectiva i que és reciclable (valor de referència 46%, any 2020)</t>
  </si>
  <si>
    <t>Freqüència amb la que es detecten abocaments incontrolats (ex. runes d’obres, abocament d’aigües fecals, abandó de voluminosos, etc.)</t>
  </si>
  <si>
    <t>Previsió a les ordenances de formes d’incivisme pròpies del context específic de les urbanitzacions (ex. en relació a barbacoes, jardins, piscines, animals, obres, etc.).</t>
  </si>
  <si>
    <t xml:space="preserve">Valoració de la despesa del consum d'aigua de les urbanitzacions en comparació amb el valor de referència de 150 litres per persona i dia (Agència Catalana de l’Aigua).   </t>
  </si>
  <si>
    <t xml:space="preserve">Situació de sobrepoblació de porcs senglars o/i rosegadors (rates, ratolins) </t>
  </si>
  <si>
    <t>Situació de sobrepoblació de mosquits, vespes, erugues, paneroles o/i altres insectes amb capacitat de transmetre malalties als humans.</t>
  </si>
  <si>
    <t xml:space="preserve">Cultura i preparació de la població per viure en un entorn natural de la manera més autosuficient possible i amb el menor impacte en els ecosistemes. </t>
  </si>
  <si>
    <t xml:space="preserve">Implicació de la població de la urbanització en la custòdia del medi natural de la urbanització. </t>
  </si>
  <si>
    <t>Conservació en estat idoni dels recursos hídrics naturals de la zona (rius, rieres, aqüífers, fonts, aigües subterrànies, etc.)</t>
  </si>
  <si>
    <t>Proactivitat dels veïns de la urbanització per aplicar sistemes d’eficiència energètica, individuals o compartits (ex. instal·lació de plagues solars, compostat de residu orgànic, etc.)</t>
  </si>
  <si>
    <t>Previsió a les ordenances de tinença d’animals de situacions pròpies del context específic de les urbanitzacions (ex. màxim d’animals permesos, animals de granja,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</si>
</sst>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Arial"/>
      <family val="2"/>
      <scheme val="minor"/>
    </font>
    <font>
      <b/>
      <sz val="12"/>
      <color theme="1"/>
      <name val="Arial"/>
      <family val="2"/>
      <scheme val="minor"/>
    </font>
    <font>
      <sz val="12"/>
      <color theme="1"/>
      <name val="Arial"/>
      <family val="2"/>
      <scheme val="minor"/>
    </font>
    <font>
      <b/>
      <sz val="18"/>
      <color theme="1"/>
      <name val="Arial"/>
      <family val="2"/>
      <scheme val="minor"/>
    </font>
    <font>
      <b/>
      <sz val="12"/>
      <color theme="0"/>
      <name val="Arial"/>
      <family val="2"/>
      <scheme val="minor"/>
    </font>
    <font>
      <b/>
      <sz val="18"/>
      <color theme="0"/>
      <name val="Arial"/>
      <family val="2"/>
      <scheme val="minor"/>
    </font>
    <font>
      <b/>
      <sz val="32"/>
      <color theme="0"/>
      <name val="Arial"/>
      <family val="2"/>
      <scheme val="minor"/>
    </font>
    <font>
      <b/>
      <sz val="11"/>
      <color theme="1"/>
      <name val="Arial"/>
      <family val="2"/>
      <scheme val="minor"/>
    </font>
    <font>
      <sz val="11"/>
      <color theme="1"/>
      <name val="Arial"/>
      <family val="2"/>
      <scheme val="minor"/>
    </font>
    <font>
      <sz val="12"/>
      <color rgb="FFE0F8F6"/>
      <name val="Arial"/>
      <family val="2"/>
      <scheme val="minor"/>
    </font>
    <font>
      <sz val="12"/>
      <name val="Arial"/>
      <family val="2"/>
      <scheme val="minor"/>
    </font>
    <font>
      <b/>
      <sz val="26"/>
      <color theme="0"/>
      <name val="Arial"/>
      <family val="2"/>
      <scheme val="minor"/>
    </font>
    <font>
      <sz val="24"/>
      <name val="Arial"/>
      <family val="2"/>
      <scheme val="minor"/>
    </font>
    <font>
      <sz val="12"/>
      <color theme="0" tint="-0.34998626667073579"/>
      <name val="Arial"/>
      <family val="2"/>
      <scheme val="minor"/>
    </font>
    <font>
      <sz val="22"/>
      <color theme="1"/>
      <name val="Arial"/>
      <family val="2"/>
      <scheme val="minor"/>
    </font>
    <font>
      <sz val="48"/>
      <color theme="1"/>
      <name val="Arial"/>
      <family val="2"/>
      <scheme val="minor"/>
    </font>
    <font>
      <b/>
      <sz val="22"/>
      <color theme="1"/>
      <name val="Arial"/>
      <family val="2"/>
      <scheme val="minor"/>
    </font>
    <font>
      <b/>
      <sz val="28"/>
      <name val="Arial"/>
      <family val="2"/>
      <scheme val="minor"/>
    </font>
    <font>
      <sz val="12"/>
      <color rgb="FFFF0000"/>
      <name val="Arial"/>
      <family val="2"/>
      <scheme val="minor"/>
    </font>
    <font>
      <sz val="12"/>
      <color theme="0"/>
      <name val="Arial"/>
      <family val="2"/>
      <scheme val="minor"/>
    </font>
    <font>
      <b/>
      <sz val="12"/>
      <name val="Arial"/>
      <family val="2"/>
      <scheme val="minor"/>
    </font>
    <font>
      <sz val="10"/>
      <color rgb="FF000000"/>
      <name val="Arial"/>
      <family val="2"/>
      <scheme val="minor"/>
    </font>
    <font>
      <b/>
      <sz val="10"/>
      <color rgb="FF000000"/>
      <name val="Arial"/>
      <family val="2"/>
      <scheme val="minor"/>
    </font>
    <font>
      <b/>
      <sz val="10"/>
      <color rgb="FF000000"/>
      <name val="Arial"/>
      <family val="2"/>
      <scheme val="major"/>
    </font>
    <font>
      <sz val="10"/>
      <color rgb="FF000000"/>
      <name val="Arial"/>
      <family val="2"/>
      <scheme val="major"/>
    </font>
    <font>
      <sz val="10"/>
      <color theme="1"/>
      <name val="Arial"/>
      <family val="2"/>
      <scheme val="major"/>
    </font>
    <font>
      <b/>
      <sz val="10"/>
      <color theme="1"/>
      <name val="Arial"/>
      <family val="2"/>
      <scheme val="major"/>
    </font>
    <font>
      <sz val="12"/>
      <color theme="0" tint="-0.249977111117893"/>
      <name val="Arial"/>
      <family val="2"/>
      <scheme val="minor"/>
    </font>
  </fonts>
  <fills count="7">
    <fill>
      <patternFill patternType="none"/>
    </fill>
    <fill>
      <patternFill patternType="gray125"/>
    </fill>
    <fill>
      <patternFill patternType="solid">
        <fgColor rgb="FFEAFAF9"/>
        <bgColor indexed="64"/>
      </patternFill>
    </fill>
    <fill>
      <patternFill patternType="solid">
        <fgColor theme="0"/>
        <bgColor indexed="64"/>
      </patternFill>
    </fill>
    <fill>
      <patternFill patternType="solid">
        <fgColor theme="3" tint="0.79998168889431442"/>
        <bgColor indexed="64"/>
      </patternFill>
    </fill>
    <fill>
      <patternFill patternType="solid">
        <fgColor rgb="FFC00000"/>
        <bgColor indexed="64"/>
      </patternFill>
    </fill>
    <fill>
      <patternFill patternType="solid">
        <fgColor theme="0" tint="-4.9989318521683403E-2"/>
        <bgColor indexed="64"/>
      </patternFill>
    </fill>
  </fills>
  <borders count="13">
    <border>
      <left/>
      <right/>
      <top/>
      <bottom/>
      <diagonal/>
    </border>
    <border>
      <left style="thin">
        <color theme="4"/>
      </left>
      <right style="medium">
        <color theme="4"/>
      </right>
      <top style="thin">
        <color theme="4"/>
      </top>
      <bottom style="medium">
        <color theme="4"/>
      </bottom>
      <diagonal/>
    </border>
    <border>
      <left/>
      <right/>
      <top style="thin">
        <color theme="4"/>
      </top>
      <bottom/>
      <diagonal/>
    </border>
    <border>
      <left/>
      <right/>
      <top/>
      <bottom style="double">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9" fontId="8" fillId="0" borderId="0" applyFont="0" applyFill="0" applyBorder="0" applyAlignment="0" applyProtection="0"/>
  </cellStyleXfs>
  <cellXfs count="91">
    <xf numFmtId="0" fontId="0" fillId="0" borderId="0" xfId="0"/>
    <xf numFmtId="0" fontId="2" fillId="2" borderId="0" xfId="0" applyFont="1" applyFill="1" applyAlignment="1">
      <alignment horizontal="left" vertical="center" inden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1" fillId="2" borderId="0" xfId="0" applyFont="1" applyFill="1" applyAlignment="1">
      <alignment horizontal="left" vertical="center" wrapText="1" indent="1"/>
    </xf>
    <xf numFmtId="0" fontId="1" fillId="5" borderId="0" xfId="0" applyFont="1" applyFill="1" applyAlignment="1">
      <alignment horizontal="left" vertical="center" indent="1"/>
    </xf>
    <xf numFmtId="0" fontId="1" fillId="2" borderId="0" xfId="0" applyFont="1" applyFill="1" applyAlignment="1">
      <alignment horizontal="right" vertical="center" indent="1"/>
    </xf>
    <xf numFmtId="0" fontId="2" fillId="3" borderId="1" xfId="0" applyFont="1" applyFill="1" applyBorder="1" applyAlignment="1">
      <alignment horizontal="left" vertical="center" wrapText="1" indent="1"/>
    </xf>
    <xf numFmtId="0" fontId="2" fillId="6" borderId="1" xfId="0" applyFont="1" applyFill="1" applyBorder="1" applyAlignment="1">
      <alignment horizontal="right" vertical="center" wrapText="1" indent="1"/>
    </xf>
    <xf numFmtId="0" fontId="2" fillId="2" borderId="0" xfId="0" applyFont="1" applyFill="1" applyAlignment="1">
      <alignment horizontal="left" vertical="center" wrapText="1" indent="1"/>
    </xf>
    <xf numFmtId="0" fontId="2" fillId="2" borderId="0" xfId="0" applyFont="1" applyFill="1" applyAlignment="1">
      <alignment horizontal="right" vertical="center" wrapText="1" indent="1"/>
    </xf>
    <xf numFmtId="0" fontId="2" fillId="5" borderId="0" xfId="0" applyFont="1" applyFill="1" applyAlignment="1">
      <alignment horizontal="left" vertical="center" indent="1"/>
    </xf>
    <xf numFmtId="0" fontId="2" fillId="0" borderId="0" xfId="0" applyFont="1" applyAlignment="1">
      <alignment horizontal="left" vertical="center" indent="1"/>
    </xf>
    <xf numFmtId="0" fontId="2" fillId="5" borderId="0" xfId="0" applyFont="1" applyFill="1" applyAlignment="1">
      <alignment horizontal="left"/>
    </xf>
    <xf numFmtId="0" fontId="4" fillId="5" borderId="0" xfId="0" applyFont="1" applyFill="1" applyAlignment="1">
      <alignment horizontal="center" vertical="center"/>
    </xf>
    <xf numFmtId="0" fontId="2" fillId="2" borderId="0" xfId="0" applyFont="1" applyFill="1" applyAlignment="1">
      <alignment horizontal="left"/>
    </xf>
    <xf numFmtId="0" fontId="2" fillId="0" borderId="0" xfId="0" applyFont="1" applyAlignment="1">
      <alignment horizontal="left"/>
    </xf>
    <xf numFmtId="0" fontId="2" fillId="2" borderId="0" xfId="0" applyFont="1" applyFill="1" applyAlignment="1">
      <alignment horizontal="left" vertical="center"/>
    </xf>
    <xf numFmtId="0" fontId="2" fillId="2" borderId="0" xfId="0" applyFont="1" applyFill="1" applyAlignment="1">
      <alignment horizontal="left" vertical="center" wrapText="1"/>
    </xf>
    <xf numFmtId="0" fontId="2" fillId="2" borderId="2" xfId="0" applyFont="1" applyFill="1" applyBorder="1" applyAlignment="1">
      <alignment horizontal="left"/>
    </xf>
    <xf numFmtId="0" fontId="2" fillId="0" borderId="2" xfId="0" applyFont="1" applyBorder="1" applyAlignment="1">
      <alignment horizontal="left"/>
    </xf>
    <xf numFmtId="0" fontId="2" fillId="4" borderId="0" xfId="0" applyFont="1" applyFill="1" applyAlignment="1">
      <alignment horizontal="left" vertical="center" indent="1"/>
    </xf>
    <xf numFmtId="0" fontId="5" fillId="5" borderId="0" xfId="0" applyFont="1" applyFill="1" applyAlignment="1">
      <alignment horizontal="center" vertical="center"/>
    </xf>
    <xf numFmtId="0" fontId="6" fillId="5" borderId="0" xfId="0" applyFont="1" applyFill="1" applyAlignment="1">
      <alignment horizontal="left" vertical="center" indent="1"/>
    </xf>
    <xf numFmtId="0" fontId="2" fillId="5" borderId="3" xfId="0" applyFont="1" applyFill="1" applyBorder="1" applyAlignment="1">
      <alignment horizontal="left"/>
    </xf>
    <xf numFmtId="0" fontId="2" fillId="2" borderId="3" xfId="0" applyFont="1" applyFill="1" applyBorder="1" applyAlignment="1">
      <alignment horizontal="left" vertical="center" wrapText="1"/>
    </xf>
    <xf numFmtId="0" fontId="7" fillId="2" borderId="0" xfId="0" applyFont="1" applyFill="1" applyAlignment="1">
      <alignment horizontal="center" vertical="center" wrapText="1"/>
    </xf>
    <xf numFmtId="0" fontId="9" fillId="2" borderId="0" xfId="0" applyFont="1" applyFill="1" applyAlignment="1">
      <alignment horizontal="center" vertical="center"/>
    </xf>
    <xf numFmtId="0" fontId="9" fillId="2" borderId="3" xfId="0" applyFont="1" applyFill="1" applyBorder="1" applyAlignment="1">
      <alignment horizontal="center" vertical="center"/>
    </xf>
    <xf numFmtId="0" fontId="9" fillId="2" borderId="0" xfId="0" applyFont="1" applyFill="1" applyAlignment="1">
      <alignment horizontal="center"/>
    </xf>
    <xf numFmtId="0" fontId="9" fillId="2" borderId="0" xfId="0" applyFont="1" applyFill="1" applyAlignment="1">
      <alignment horizontal="left" vertical="center" indent="1"/>
    </xf>
    <xf numFmtId="0" fontId="9" fillId="2" borderId="3" xfId="0" applyFont="1" applyFill="1" applyBorder="1" applyAlignment="1">
      <alignment vertical="center"/>
    </xf>
    <xf numFmtId="0" fontId="9" fillId="2" borderId="0" xfId="0" applyFont="1" applyFill="1" applyAlignment="1">
      <alignment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0" fontId="2" fillId="3" borderId="0" xfId="0" applyFont="1" applyFill="1" applyAlignment="1">
      <alignment horizontal="left" vertical="center"/>
    </xf>
    <xf numFmtId="0" fontId="1" fillId="3" borderId="0" xfId="0" applyFont="1" applyFill="1" applyAlignment="1">
      <alignment horizontal="center" vertical="center"/>
    </xf>
    <xf numFmtId="0" fontId="6" fillId="3" borderId="0" xfId="0" applyFont="1" applyFill="1" applyAlignment="1">
      <alignment horizontal="left" vertical="center" indent="1"/>
    </xf>
    <xf numFmtId="0" fontId="1" fillId="3" borderId="0" xfId="0" applyFont="1" applyFill="1" applyAlignment="1">
      <alignment horizontal="left" vertical="center" indent="1"/>
    </xf>
    <xf numFmtId="0" fontId="12" fillId="3" borderId="0" xfId="0" applyFont="1" applyFill="1" applyAlignment="1">
      <alignment horizontal="center" vertical="center" wrapText="1"/>
    </xf>
    <xf numFmtId="0" fontId="2" fillId="3" borderId="0" xfId="0" applyFont="1" applyFill="1" applyAlignment="1">
      <alignment horizontal="left" vertical="center" indent="1"/>
    </xf>
    <xf numFmtId="0" fontId="2" fillId="3" borderId="0" xfId="0" applyFont="1" applyFill="1" applyAlignment="1">
      <alignment horizontal="left"/>
    </xf>
    <xf numFmtId="0" fontId="14" fillId="3" borderId="0" xfId="0" applyFont="1" applyFill="1" applyAlignment="1">
      <alignment horizontal="center" vertical="center" wrapText="1"/>
    </xf>
    <xf numFmtId="0" fontId="2" fillId="3" borderId="1" xfId="0" applyFont="1" applyFill="1" applyBorder="1" applyAlignment="1" applyProtection="1">
      <alignment horizontal="left" vertical="center" wrapText="1" indent="1"/>
      <protection locked="0"/>
    </xf>
    <xf numFmtId="0" fontId="2" fillId="2" borderId="3" xfId="0" applyFont="1" applyFill="1" applyBorder="1" applyAlignment="1" applyProtection="1">
      <alignment horizontal="left" vertical="center" wrapText="1"/>
      <protection locked="0"/>
    </xf>
    <xf numFmtId="0" fontId="2" fillId="2" borderId="0" xfId="0" applyFont="1" applyFill="1" applyAlignment="1" applyProtection="1">
      <alignment horizontal="left" vertical="center" wrapText="1" indent="1"/>
      <protection locked="0"/>
    </xf>
    <xf numFmtId="0" fontId="2" fillId="2" borderId="0" xfId="0" applyFont="1" applyFill="1" applyAlignment="1" applyProtection="1">
      <alignment horizontal="left" vertical="center" wrapText="1"/>
      <protection locked="0"/>
    </xf>
    <xf numFmtId="0" fontId="2" fillId="2" borderId="0" xfId="0" applyFont="1" applyFill="1" applyAlignment="1" applyProtection="1">
      <alignment horizontal="left" vertical="center" indent="1"/>
      <protection locked="0"/>
    </xf>
    <xf numFmtId="0" fontId="2" fillId="3" borderId="0" xfId="0" applyFont="1" applyFill="1" applyAlignment="1">
      <alignment horizontal="right" vertical="center"/>
    </xf>
    <xf numFmtId="0" fontId="18" fillId="3" borderId="0" xfId="0" applyFont="1" applyFill="1" applyAlignment="1">
      <alignment horizontal="left" vertical="center" indent="1"/>
    </xf>
    <xf numFmtId="0" fontId="18" fillId="3" borderId="0" xfId="0" applyFont="1" applyFill="1" applyAlignment="1">
      <alignment horizontal="right" vertical="center"/>
    </xf>
    <xf numFmtId="0" fontId="18" fillId="3" borderId="0" xfId="0" applyFont="1" applyFill="1" applyAlignment="1">
      <alignment horizontal="right"/>
    </xf>
    <xf numFmtId="0" fontId="18" fillId="3" borderId="0" xfId="0" applyFont="1" applyFill="1" applyAlignment="1">
      <alignment horizontal="left"/>
    </xf>
    <xf numFmtId="0" fontId="19" fillId="3" borderId="0" xfId="0" applyFont="1" applyFill="1" applyAlignment="1">
      <alignment horizontal="left" vertical="center" indent="1"/>
    </xf>
    <xf numFmtId="0" fontId="19" fillId="3" borderId="0" xfId="0" applyFont="1" applyFill="1" applyAlignment="1">
      <alignment horizontal="right" vertical="center"/>
    </xf>
    <xf numFmtId="0" fontId="13" fillId="3" borderId="0" xfId="0" applyFont="1" applyFill="1" applyAlignment="1">
      <alignment horizontal="left" vertical="center" indent="1"/>
    </xf>
    <xf numFmtId="0" fontId="19" fillId="3" borderId="0" xfId="0" applyFont="1" applyFill="1" applyAlignment="1">
      <alignment horizontal="left"/>
    </xf>
    <xf numFmtId="0" fontId="13" fillId="3" borderId="0" xfId="0" applyFont="1" applyFill="1" applyAlignment="1">
      <alignment horizontal="left"/>
    </xf>
    <xf numFmtId="0" fontId="19" fillId="3" borderId="2" xfId="0" applyFont="1" applyFill="1" applyBorder="1" applyAlignment="1">
      <alignment horizontal="left"/>
    </xf>
    <xf numFmtId="0" fontId="2" fillId="3" borderId="2" xfId="0" applyFont="1" applyFill="1" applyBorder="1" applyAlignment="1">
      <alignment horizontal="left"/>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11" fillId="5" borderId="0" xfId="0" applyFont="1" applyFill="1" applyAlignment="1">
      <alignment horizontal="center" vertical="center"/>
    </xf>
    <xf numFmtId="0" fontId="16" fillId="3" borderId="0" xfId="0" applyFont="1" applyFill="1" applyAlignment="1">
      <alignment horizontal="center" vertical="center" wrapText="1"/>
    </xf>
    <xf numFmtId="9" fontId="15" fillId="6" borderId="4" xfId="0" applyNumberFormat="1" applyFont="1" applyFill="1" applyBorder="1" applyAlignment="1">
      <alignment horizontal="center" vertical="center"/>
    </xf>
    <xf numFmtId="9" fontId="15" fillId="6" borderId="5" xfId="0" applyNumberFormat="1" applyFont="1" applyFill="1" applyBorder="1" applyAlignment="1">
      <alignment horizontal="center" vertical="center"/>
    </xf>
    <xf numFmtId="9" fontId="15" fillId="6" borderId="6" xfId="0" applyNumberFormat="1" applyFont="1" applyFill="1" applyBorder="1" applyAlignment="1">
      <alignment horizontal="center" vertical="center"/>
    </xf>
    <xf numFmtId="0" fontId="17" fillId="3" borderId="8"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12" xfId="0" applyFont="1" applyFill="1" applyBorder="1" applyAlignment="1">
      <alignment horizontal="center" vertical="center"/>
    </xf>
    <xf numFmtId="0" fontId="20" fillId="2" borderId="0" xfId="0" applyFont="1" applyFill="1" applyAlignment="1">
      <alignment horizontal="center" vertical="center" wrapText="1"/>
    </xf>
    <xf numFmtId="0" fontId="21" fillId="0" borderId="0" xfId="0" applyFont="1" applyAlignment="1">
      <alignment horizontal="left" vertical="center" readingOrder="1"/>
    </xf>
    <xf numFmtId="0" fontId="22" fillId="0" borderId="0" xfId="0" applyFont="1" applyAlignment="1">
      <alignment horizontal="left" vertical="center" readingOrder="1"/>
    </xf>
    <xf numFmtId="0" fontId="23" fillId="0" borderId="0" xfId="0" applyFont="1" applyAlignment="1">
      <alignment horizontal="left" vertical="center" readingOrder="1"/>
    </xf>
    <xf numFmtId="0" fontId="24" fillId="0" borderId="0" xfId="0" applyFont="1" applyAlignment="1">
      <alignment horizontal="left" vertical="center" readingOrder="1"/>
    </xf>
    <xf numFmtId="0" fontId="21" fillId="0" borderId="0" xfId="0" applyFont="1"/>
    <xf numFmtId="0" fontId="25" fillId="0" borderId="0" xfId="0" applyFont="1"/>
    <xf numFmtId="0" fontId="26" fillId="0" borderId="0" xfId="0" applyFont="1"/>
    <xf numFmtId="16" fontId="25" fillId="0" borderId="0" xfId="0" applyNumberFormat="1" applyFont="1"/>
    <xf numFmtId="4" fontId="25" fillId="0" borderId="0" xfId="0" applyNumberFormat="1" applyFont="1"/>
    <xf numFmtId="0" fontId="27" fillId="3" borderId="0" xfId="0" applyFont="1" applyFill="1" applyAlignment="1">
      <alignment horizontal="right" vertical="center"/>
    </xf>
    <xf numFmtId="0" fontId="27" fillId="3" borderId="0" xfId="0" applyFont="1" applyFill="1" applyAlignment="1">
      <alignment horizontal="right"/>
    </xf>
    <xf numFmtId="0" fontId="27" fillId="3" borderId="0" xfId="0" applyFont="1" applyFill="1" applyAlignment="1">
      <alignment horizontal="left" vertical="center" indent="1"/>
    </xf>
    <xf numFmtId="0" fontId="27" fillId="3" borderId="0" xfId="0" applyFont="1" applyFill="1" applyAlignment="1">
      <alignment horizontal="left"/>
    </xf>
    <xf numFmtId="0" fontId="27" fillId="3" borderId="0" xfId="0" applyFont="1" applyFill="1" applyAlignment="1">
      <alignment horizontal="right" wrapText="1"/>
    </xf>
    <xf numFmtId="9" fontId="27" fillId="3" borderId="0" xfId="1" applyFont="1" applyFill="1" applyAlignment="1">
      <alignment horizontal="right"/>
    </xf>
    <xf numFmtId="9" fontId="27" fillId="3" borderId="0" xfId="0" applyNumberFormat="1" applyFont="1" applyFill="1" applyAlignment="1">
      <alignment horizontal="right"/>
    </xf>
    <xf numFmtId="0" fontId="27" fillId="3" borderId="2" xfId="0" applyFont="1" applyFill="1" applyBorder="1" applyAlignment="1">
      <alignment horizontal="left"/>
    </xf>
  </cellXfs>
  <cellStyles count="2">
    <cellStyle name="Normal" xfId="0" builtinId="0"/>
    <cellStyle name="Porcentaje" xfId="1" builtinId="5"/>
  </cellStyles>
  <dxfs count="1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E2725A"/>
      <color rgb="FFEAFAF9"/>
      <color rgb="FFE0F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flip="none" rotWithShape="1">
              <a:gsLst>
                <a:gs pos="50000">
                  <a:schemeClr val="accent2"/>
                </a:gs>
                <a:gs pos="25000">
                  <a:schemeClr val="accent5">
                    <a:lumMod val="20000"/>
                    <a:lumOff val="80000"/>
                  </a:schemeClr>
                </a:gs>
                <a:gs pos="0">
                  <a:schemeClr val="accent5"/>
                </a:gs>
                <a:gs pos="75000">
                  <a:schemeClr val="accent2">
                    <a:lumMod val="50000"/>
                  </a:schemeClr>
                </a:gs>
              </a:gsLst>
              <a:lin ang="0" scaled="1"/>
              <a:tileRect/>
            </a:gradFill>
            <a:ln>
              <a:noFill/>
            </a:ln>
            <a:effectLst/>
          </c:spPr>
          <c:invertIfNegative val="0"/>
          <c:cat>
            <c:strRef>
              <c:f>'Resum gràfic de resultats'!$L$24:$L$32</c:f>
              <c:strCache>
                <c:ptCount val="9"/>
                <c:pt idx="0">
                  <c:v>Context i governança</c:v>
                </c:pt>
                <c:pt idx="1">
                  <c:v>Salut, cura i educació</c:v>
                </c:pt>
                <c:pt idx="2">
                  <c:v>Mobilitat</c:v>
                </c:pt>
                <c:pt idx="3">
                  <c:v>Seguretat</c:v>
                </c:pt>
                <c:pt idx="4">
                  <c:v>Treball i ingressos</c:v>
                </c:pt>
                <c:pt idx="5">
                  <c:v>Participació</c:v>
                </c:pt>
                <c:pt idx="6">
                  <c:v>Habitatge</c:v>
                </c:pt>
                <c:pt idx="7">
                  <c:v>Serveis urbans</c:v>
                </c:pt>
                <c:pt idx="8">
                  <c:v>Medi ambient</c:v>
                </c:pt>
              </c:strCache>
            </c:strRef>
          </c:cat>
          <c:val>
            <c:numRef>
              <c:f>'Resum gràfic de resultats'!$M$24:$M$32</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6C64-49F1-AD3B-5A2B02F26F25}"/>
            </c:ext>
          </c:extLst>
        </c:ser>
        <c:ser>
          <c:idx val="1"/>
          <c:order val="1"/>
          <c:spPr>
            <a:solidFill>
              <a:schemeClr val="bg1"/>
            </a:solidFill>
            <a:ln>
              <a:noFill/>
            </a:ln>
            <a:effectLst/>
          </c:spPr>
          <c:invertIfNegative val="0"/>
          <c:cat>
            <c:strRef>
              <c:f>'Resum gràfic de resultats'!$L$24:$L$32</c:f>
              <c:strCache>
                <c:ptCount val="9"/>
                <c:pt idx="0">
                  <c:v>Context i governança</c:v>
                </c:pt>
                <c:pt idx="1">
                  <c:v>Salut, cura i educació</c:v>
                </c:pt>
                <c:pt idx="2">
                  <c:v>Mobilitat</c:v>
                </c:pt>
                <c:pt idx="3">
                  <c:v>Seguretat</c:v>
                </c:pt>
                <c:pt idx="4">
                  <c:v>Treball i ingressos</c:v>
                </c:pt>
                <c:pt idx="5">
                  <c:v>Participació</c:v>
                </c:pt>
                <c:pt idx="6">
                  <c:v>Habitatge</c:v>
                </c:pt>
                <c:pt idx="7">
                  <c:v>Serveis urbans</c:v>
                </c:pt>
                <c:pt idx="8">
                  <c:v>Medi ambient</c:v>
                </c:pt>
              </c:strCache>
            </c:strRef>
          </c:cat>
          <c:val>
            <c:numRef>
              <c:f>'Resum gràfic de resultats'!$N$24:$N$32</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1-6C64-49F1-AD3B-5A2B02F26F25}"/>
            </c:ext>
          </c:extLst>
        </c:ser>
        <c:dLbls>
          <c:showLegendKey val="0"/>
          <c:showVal val="0"/>
          <c:showCatName val="0"/>
          <c:showSerName val="0"/>
          <c:showPercent val="0"/>
          <c:showBubbleSize val="0"/>
        </c:dLbls>
        <c:gapWidth val="50"/>
        <c:overlap val="100"/>
        <c:axId val="419841928"/>
        <c:axId val="419842584"/>
      </c:barChart>
      <c:catAx>
        <c:axId val="41984192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ca-ES"/>
          </a:p>
        </c:txPr>
        <c:crossAx val="419842584"/>
        <c:crosses val="autoZero"/>
        <c:auto val="1"/>
        <c:lblAlgn val="ctr"/>
        <c:lblOffset val="100"/>
        <c:noMultiLvlLbl val="0"/>
      </c:catAx>
      <c:valAx>
        <c:axId val="419842584"/>
        <c:scaling>
          <c:orientation val="minMax"/>
          <c:max val="0"/>
          <c:min val="-1"/>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419841928"/>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ca-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Preguntes diagnosi'!A1"/></Relationships>
</file>

<file path=xl/drawings/_rels/drawing2.xml.rels><?xml version="1.0" encoding="UTF-8" standalone="yes"?>
<Relationships xmlns="http://schemas.openxmlformats.org/package/2006/relationships"><Relationship Id="rId1" Type="http://schemas.openxmlformats.org/officeDocument/2006/relationships/hyperlink" Target="#'Resum gr&#224;fic de resultats'!A1"/></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18" Type="http://schemas.openxmlformats.org/officeDocument/2006/relationships/image" Target="../media/image19.sv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 Type="http://schemas.openxmlformats.org/officeDocument/2006/relationships/image" Target="../media/image3.svg"/><Relationship Id="rId16" Type="http://schemas.openxmlformats.org/officeDocument/2006/relationships/image" Target="../media/image17.sv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svg"/><Relationship Id="rId19" Type="http://schemas.openxmlformats.org/officeDocument/2006/relationships/chart" Target="../charts/chart1.xml"/><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s>
</file>

<file path=xl/drawings/drawing1.xml><?xml version="1.0" encoding="utf-8"?>
<xdr:wsDr xmlns:xdr="http://schemas.openxmlformats.org/drawingml/2006/spreadsheetDrawing" xmlns:a="http://schemas.openxmlformats.org/drawingml/2006/main">
  <xdr:twoCellAnchor>
    <xdr:from>
      <xdr:col>1</xdr:col>
      <xdr:colOff>882805</xdr:colOff>
      <xdr:row>0</xdr:row>
      <xdr:rowOff>472958</xdr:rowOff>
    </xdr:from>
    <xdr:to>
      <xdr:col>5</xdr:col>
      <xdr:colOff>956075</xdr:colOff>
      <xdr:row>12</xdr:row>
      <xdr:rowOff>291393</xdr:rowOff>
    </xdr:to>
    <xdr:sp macro="" textlink="">
      <xdr:nvSpPr>
        <xdr:cNvPr id="16" name="CuadroTexto 15">
          <a:extLst>
            <a:ext uri="{FF2B5EF4-FFF2-40B4-BE49-F238E27FC236}">
              <a16:creationId xmlns:a16="http://schemas.microsoft.com/office/drawing/2014/main" id="{938084F5-28D9-BE9F-E9D3-FEE1598251F1}"/>
            </a:ext>
          </a:extLst>
        </xdr:cNvPr>
        <xdr:cNvSpPr txBox="1"/>
      </xdr:nvSpPr>
      <xdr:spPr>
        <a:xfrm>
          <a:off x="1318234" y="472958"/>
          <a:ext cx="9870412" cy="471700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a-ES" sz="5400" b="1"/>
            <a:t>La problemàtica de la baixa densitat des d’una perspectiva integral </a:t>
          </a:r>
        </a:p>
        <a:p>
          <a:pPr algn="ctr"/>
          <a:endParaRPr lang="ca-ES" sz="4800" b="0"/>
        </a:p>
        <a:p>
          <a:pPr algn="ctr"/>
          <a:r>
            <a:rPr lang="ca-ES" sz="4800" b="0"/>
            <a:t>Eina de diagnosi</a:t>
          </a:r>
        </a:p>
      </xdr:txBody>
    </xdr:sp>
    <xdr:clientData/>
  </xdr:twoCellAnchor>
  <xdr:oneCellAnchor>
    <xdr:from>
      <xdr:col>1</xdr:col>
      <xdr:colOff>846119</xdr:colOff>
      <xdr:row>11</xdr:row>
      <xdr:rowOff>23529</xdr:rowOff>
    </xdr:from>
    <xdr:ext cx="10420595" cy="7165589"/>
    <xdr:sp macro="" textlink="">
      <xdr:nvSpPr>
        <xdr:cNvPr id="17" name="CuadroTexto 16">
          <a:extLst>
            <a:ext uri="{FF2B5EF4-FFF2-40B4-BE49-F238E27FC236}">
              <a16:creationId xmlns:a16="http://schemas.microsoft.com/office/drawing/2014/main" id="{099217D1-09B4-4C77-8D42-76F0F1FD69E5}"/>
            </a:ext>
          </a:extLst>
        </xdr:cNvPr>
        <xdr:cNvSpPr txBox="1"/>
      </xdr:nvSpPr>
      <xdr:spPr>
        <a:xfrm>
          <a:off x="1281548" y="4486672"/>
          <a:ext cx="10420595" cy="716558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ca-ES" sz="1800" b="0"/>
            <a:t>Aquest arxiu està</a:t>
          </a:r>
          <a:r>
            <a:rPr lang="ca-ES" sz="1800" b="0" baseline="0"/>
            <a:t> pensat com a eina per a diagnositcar l'estat d'una urbanització de baixa densitat des d'una perspectiva integral, abordant el seu estat social, ambiental i urbà. </a:t>
          </a:r>
        </a:p>
        <a:p>
          <a:pPr algn="l"/>
          <a:endParaRPr lang="ca-ES" sz="1800" b="0" baseline="0"/>
        </a:p>
        <a:p>
          <a:pPr algn="l"/>
          <a:r>
            <a:rPr lang="ca-ES" sz="1800" b="0" baseline="0"/>
            <a:t>L'eina demana valorar una bateria d'ítems, a mode d'indicadors, en un total de 9 àmbits, que són: </a:t>
          </a:r>
        </a:p>
        <a:p>
          <a:pPr algn="l"/>
          <a:r>
            <a:rPr lang="ca-ES" sz="1800" b="0" baseline="0"/>
            <a:t>	Context i governança</a:t>
          </a:r>
        </a:p>
        <a:p>
          <a:pPr algn="l"/>
          <a:r>
            <a:rPr lang="ca-ES" sz="1800" b="0" baseline="0"/>
            <a:t>	Salut, cura i educació</a:t>
          </a:r>
        </a:p>
        <a:p>
          <a:pPr algn="l"/>
          <a:r>
            <a:rPr lang="ca-ES" sz="1800" b="0" baseline="0"/>
            <a:t>	Mobiltiat</a:t>
          </a:r>
        </a:p>
        <a:p>
          <a:pPr algn="l"/>
          <a:r>
            <a:rPr lang="ca-ES" sz="1800" b="0" baseline="0"/>
            <a:t>	Seguretat</a:t>
          </a:r>
        </a:p>
        <a:p>
          <a:pPr algn="l"/>
          <a:r>
            <a:rPr lang="ca-ES" sz="1800" b="0" baseline="0"/>
            <a:t>	Economia</a:t>
          </a:r>
        </a:p>
        <a:p>
          <a:pPr algn="l"/>
          <a:r>
            <a:rPr lang="ca-ES" sz="1800" b="0" baseline="0"/>
            <a:t>	Participació (social i política)</a:t>
          </a:r>
        </a:p>
        <a:p>
          <a:pPr algn="l"/>
          <a:r>
            <a:rPr lang="ca-ES" sz="1800" b="0" baseline="0"/>
            <a:t>	Habitatge</a:t>
          </a:r>
        </a:p>
        <a:p>
          <a:pPr algn="l"/>
          <a:r>
            <a:rPr lang="ca-ES" sz="1800" b="0" baseline="0"/>
            <a:t>	Entorn urbà</a:t>
          </a:r>
        </a:p>
        <a:p>
          <a:pPr algn="l"/>
          <a:r>
            <a:rPr lang="ca-ES" sz="1800" b="0" baseline="0"/>
            <a:t>	Entorn natural</a:t>
          </a:r>
        </a:p>
        <a:p>
          <a:pPr algn="l"/>
          <a:endParaRPr lang="ca-ES" sz="1800" b="0" baseline="0"/>
        </a:p>
        <a:p>
          <a:pPr algn="l"/>
          <a:r>
            <a:rPr lang="ca-ES" sz="1800" b="0" baseline="0"/>
            <a:t>Cada indicador té preestablerta una escala de valors i un risc associat a cada valor. Els valors són de natura majorment objectiva però no es demana una xifra exacta sinó orientativa dins d'un interval, per faciltiar la cumplimentació de tots els indicadors. Un cop cumplimentats tots els indicadors, pot veure's una representació gràfica resum del risc total de cadascun dels 9 àmbits analitzats. </a:t>
          </a:r>
        </a:p>
        <a:p>
          <a:pPr algn="l"/>
          <a:endParaRPr lang="ca-ES" sz="1800" b="0" baseline="0"/>
        </a:p>
        <a:p>
          <a:pPr algn="l"/>
          <a:r>
            <a:rPr lang="ca-ES" sz="1800" b="0" baseline="0"/>
            <a:t>Aquest exercici de diagnosi està pensat per fer-se col·lectivament entre un grup divers de referents tècnics o/i polítics d'un Ajuntament amb urbanitzacions de baixa densitat, cobrint un espectre ampli de coneixements sobre la urbanització concreta que s'avaluï (coneixements de la situació social, urbana i ambiental de la urbanització). S'entén que cada tècnic participant en la diagnosi cumplimentarà aquells indicadors sobre els que té més coneixement qualificat.</a:t>
          </a:r>
        </a:p>
      </xdr:txBody>
    </xdr:sp>
    <xdr:clientData/>
  </xdr:oneCellAnchor>
  <xdr:twoCellAnchor>
    <xdr:from>
      <xdr:col>4</xdr:col>
      <xdr:colOff>498188</xdr:colOff>
      <xdr:row>27</xdr:row>
      <xdr:rowOff>122280</xdr:rowOff>
    </xdr:from>
    <xdr:to>
      <xdr:col>5</xdr:col>
      <xdr:colOff>1451489</xdr:colOff>
      <xdr:row>28</xdr:row>
      <xdr:rowOff>267729</xdr:rowOff>
    </xdr:to>
    <xdr:sp macro="" textlink="">
      <xdr:nvSpPr>
        <xdr:cNvPr id="19" name="Rectángulo: esquinas redondeadas 18">
          <a:hlinkClick xmlns:r="http://schemas.openxmlformats.org/officeDocument/2006/relationships" r:id="rId1"/>
          <a:extLst>
            <a:ext uri="{FF2B5EF4-FFF2-40B4-BE49-F238E27FC236}">
              <a16:creationId xmlns:a16="http://schemas.microsoft.com/office/drawing/2014/main" id="{1A80EB2C-62B8-B448-A80A-9FD000062B84}"/>
            </a:ext>
          </a:extLst>
        </xdr:cNvPr>
        <xdr:cNvSpPr/>
      </xdr:nvSpPr>
      <xdr:spPr>
        <a:xfrm>
          <a:off x="9150063" y="11107780"/>
          <a:ext cx="2524926" cy="574074"/>
        </a:xfrm>
        <a:prstGeom prst="roundRect">
          <a:avLst/>
        </a:prstGeom>
        <a:solidFill>
          <a:srgbClr val="C00000"/>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nchorCtr="0"/>
        <a:lstStyle/>
        <a:p>
          <a:pPr algn="ctr"/>
          <a:r>
            <a:rPr lang="ca-ES" sz="2000" b="1"/>
            <a:t>Iniciar la diagnosi</a:t>
          </a:r>
        </a:p>
      </xdr:txBody>
    </xdr:sp>
    <xdr:clientData/>
  </xdr:twoCellAnchor>
  <xdr:twoCellAnchor editAs="oneCell">
    <xdr:from>
      <xdr:col>1</xdr:col>
      <xdr:colOff>415636</xdr:colOff>
      <xdr:row>29</xdr:row>
      <xdr:rowOff>34637</xdr:rowOff>
    </xdr:from>
    <xdr:to>
      <xdr:col>6</xdr:col>
      <xdr:colOff>120734</xdr:colOff>
      <xdr:row>43</xdr:row>
      <xdr:rowOff>173182</xdr:rowOff>
    </xdr:to>
    <xdr:pic>
      <xdr:nvPicPr>
        <xdr:cNvPr id="2" name="Imagen 1">
          <a:extLst>
            <a:ext uri="{FF2B5EF4-FFF2-40B4-BE49-F238E27FC236}">
              <a16:creationId xmlns:a16="http://schemas.microsoft.com/office/drawing/2014/main" id="{57BDDFAE-DF1D-1B2F-2782-6177506F635D}"/>
            </a:ext>
          </a:extLst>
        </xdr:cNvPr>
        <xdr:cNvPicPr>
          <a:picLocks noChangeAspect="1"/>
        </xdr:cNvPicPr>
      </xdr:nvPicPr>
      <xdr:blipFill>
        <a:blip xmlns:r="http://schemas.openxmlformats.org/officeDocument/2006/relationships" r:embed="rId2"/>
        <a:stretch>
          <a:fillRect/>
        </a:stretch>
      </xdr:blipFill>
      <xdr:spPr>
        <a:xfrm>
          <a:off x="848591" y="11932228"/>
          <a:ext cx="11083143" cy="6546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429560</xdr:colOff>
      <xdr:row>163</xdr:row>
      <xdr:rowOff>93383</xdr:rowOff>
    </xdr:from>
    <xdr:to>
      <xdr:col>5</xdr:col>
      <xdr:colOff>1288677</xdr:colOff>
      <xdr:row>163</xdr:row>
      <xdr:rowOff>709707</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8FE6C76F-7CFE-ACAA-BCB1-E13138E6301C}"/>
            </a:ext>
          </a:extLst>
        </xdr:cNvPr>
        <xdr:cNvSpPr/>
      </xdr:nvSpPr>
      <xdr:spPr>
        <a:xfrm>
          <a:off x="7321178" y="62192648"/>
          <a:ext cx="4183528" cy="616324"/>
        </a:xfrm>
        <a:prstGeom prst="roundRect">
          <a:avLst/>
        </a:prstGeom>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ca-ES" sz="2400" b="1"/>
            <a:t>Veure</a:t>
          </a:r>
          <a:r>
            <a:rPr lang="ca-ES" sz="2400" b="1" baseline="0"/>
            <a:t> resultats gràfics</a:t>
          </a:r>
          <a:endParaRPr lang="ca-ES" sz="2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1683479</xdr:colOff>
      <xdr:row>13</xdr:row>
      <xdr:rowOff>243575</xdr:rowOff>
    </xdr:from>
    <xdr:to>
      <xdr:col>2</xdr:col>
      <xdr:colOff>433918</xdr:colOff>
      <xdr:row>31</xdr:row>
      <xdr:rowOff>353785</xdr:rowOff>
    </xdr:to>
    <xdr:grpSp>
      <xdr:nvGrpSpPr>
        <xdr:cNvPr id="41" name="Grupo 40">
          <a:extLst>
            <a:ext uri="{FF2B5EF4-FFF2-40B4-BE49-F238E27FC236}">
              <a16:creationId xmlns:a16="http://schemas.microsoft.com/office/drawing/2014/main" id="{08036D15-5C82-5113-FB7C-4FA7E059F549}"/>
            </a:ext>
          </a:extLst>
        </xdr:cNvPr>
        <xdr:cNvGrpSpPr/>
      </xdr:nvGrpSpPr>
      <xdr:grpSpPr>
        <a:xfrm>
          <a:off x="2155165" y="5138461"/>
          <a:ext cx="803290" cy="7209725"/>
          <a:chOff x="1875954" y="15958808"/>
          <a:chExt cx="806801" cy="8202694"/>
        </a:xfrm>
      </xdr:grpSpPr>
      <xdr:pic>
        <xdr:nvPicPr>
          <xdr:cNvPr id="6" name="Gráfico 5" descr="Cuidado con relleno sólido">
            <a:extLst>
              <a:ext uri="{FF2B5EF4-FFF2-40B4-BE49-F238E27FC236}">
                <a16:creationId xmlns:a16="http://schemas.microsoft.com/office/drawing/2014/main" id="{63104EB2-7F9B-4380-B706-60D296B368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33725" y="16923191"/>
            <a:ext cx="720000" cy="715915"/>
          </a:xfrm>
          <a:prstGeom prst="rect">
            <a:avLst/>
          </a:prstGeom>
        </xdr:spPr>
      </xdr:pic>
      <xdr:pic>
        <xdr:nvPicPr>
          <xdr:cNvPr id="7" name="Gráfico 6" descr="Escena de lluvia con relleno sólido">
            <a:extLst>
              <a:ext uri="{FF2B5EF4-FFF2-40B4-BE49-F238E27FC236}">
                <a16:creationId xmlns:a16="http://schemas.microsoft.com/office/drawing/2014/main" id="{FA63CE01-D2D0-474D-84FC-F0EA9B1356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75954" y="23445587"/>
            <a:ext cx="711245" cy="715915"/>
          </a:xfrm>
          <a:prstGeom prst="rect">
            <a:avLst/>
          </a:prstGeom>
        </xdr:spPr>
      </xdr:pic>
      <xdr:pic>
        <xdr:nvPicPr>
          <xdr:cNvPr id="9" name="Gráfico 8" descr="Marca de escudo con relleno sólido">
            <a:extLst>
              <a:ext uri="{FF2B5EF4-FFF2-40B4-BE49-F238E27FC236}">
                <a16:creationId xmlns:a16="http://schemas.microsoft.com/office/drawing/2014/main" id="{ED377998-B524-7EE3-DAA2-77D14B2F3B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46606" y="18820273"/>
            <a:ext cx="720000" cy="715915"/>
          </a:xfrm>
          <a:prstGeom prst="rect">
            <a:avLst/>
          </a:prstGeom>
        </xdr:spPr>
      </xdr:pic>
      <xdr:pic>
        <xdr:nvPicPr>
          <xdr:cNvPr id="13" name="Gráfico 12" descr="Brindis con relleno sólido">
            <a:extLst>
              <a:ext uri="{FF2B5EF4-FFF2-40B4-BE49-F238E27FC236}">
                <a16:creationId xmlns:a16="http://schemas.microsoft.com/office/drawing/2014/main" id="{5C521DC5-4987-240F-5CC3-D5D5B9BD1CF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916033" y="20767533"/>
            <a:ext cx="720000" cy="715915"/>
          </a:xfrm>
          <a:prstGeom prst="rect">
            <a:avLst/>
          </a:prstGeom>
        </xdr:spPr>
      </xdr:pic>
      <xdr:pic>
        <xdr:nvPicPr>
          <xdr:cNvPr id="15" name="Gráfico 14" descr="Euro con relleno sólido">
            <a:extLst>
              <a:ext uri="{FF2B5EF4-FFF2-40B4-BE49-F238E27FC236}">
                <a16:creationId xmlns:a16="http://schemas.microsoft.com/office/drawing/2014/main" id="{783911D9-720F-B55F-3579-650335C2F3C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895961" y="19773820"/>
            <a:ext cx="720000" cy="717958"/>
          </a:xfrm>
          <a:prstGeom prst="rect">
            <a:avLst/>
          </a:prstGeom>
        </xdr:spPr>
      </xdr:pic>
      <xdr:pic>
        <xdr:nvPicPr>
          <xdr:cNvPr id="17" name="Gráfico 16" descr="Casa con relleno sólido">
            <a:extLst>
              <a:ext uri="{FF2B5EF4-FFF2-40B4-BE49-F238E27FC236}">
                <a16:creationId xmlns:a16="http://schemas.microsoft.com/office/drawing/2014/main" id="{1B0DBE71-6F34-E9C4-C330-0E3E6419E09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924803" y="21660119"/>
            <a:ext cx="720000" cy="717957"/>
          </a:xfrm>
          <a:prstGeom prst="rect">
            <a:avLst/>
          </a:prstGeom>
        </xdr:spPr>
      </xdr:pic>
      <xdr:pic>
        <xdr:nvPicPr>
          <xdr:cNvPr id="19" name="Gráfico 18" descr="Farol con relleno sólido">
            <a:extLst>
              <a:ext uri="{FF2B5EF4-FFF2-40B4-BE49-F238E27FC236}">
                <a16:creationId xmlns:a16="http://schemas.microsoft.com/office/drawing/2014/main" id="{F928BDF7-3468-789A-0AD9-665DFA2AD2E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949973" y="22590507"/>
            <a:ext cx="720000" cy="715915"/>
          </a:xfrm>
          <a:prstGeom prst="rect">
            <a:avLst/>
          </a:prstGeom>
        </xdr:spPr>
      </xdr:pic>
      <xdr:pic>
        <xdr:nvPicPr>
          <xdr:cNvPr id="21" name="Gráfico 20" descr="Dirigir dos pines por un camino con relleno sólido">
            <a:extLst>
              <a:ext uri="{FF2B5EF4-FFF2-40B4-BE49-F238E27FC236}">
                <a16:creationId xmlns:a16="http://schemas.microsoft.com/office/drawing/2014/main" id="{754CEE74-84A1-1DAF-7C19-51BB40A62B8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879966" y="17778816"/>
            <a:ext cx="720000" cy="715915"/>
          </a:xfrm>
          <a:prstGeom prst="rect">
            <a:avLst/>
          </a:prstGeom>
        </xdr:spPr>
      </xdr:pic>
      <xdr:pic>
        <xdr:nvPicPr>
          <xdr:cNvPr id="25" name="Gráfico 24" descr="Cuaderno de estrategias con relleno sólido">
            <a:extLst>
              <a:ext uri="{FF2B5EF4-FFF2-40B4-BE49-F238E27FC236}">
                <a16:creationId xmlns:a16="http://schemas.microsoft.com/office/drawing/2014/main" id="{AD02F060-73B7-874A-8DE9-6815084B5C9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967132" y="15958808"/>
            <a:ext cx="715623" cy="717957"/>
          </a:xfrm>
          <a:prstGeom prst="rect">
            <a:avLst/>
          </a:prstGeom>
        </xdr:spPr>
      </xdr:pic>
    </xdr:grpSp>
    <xdr:clientData/>
  </xdr:twoCellAnchor>
  <xdr:twoCellAnchor>
    <xdr:from>
      <xdr:col>2</xdr:col>
      <xdr:colOff>634999</xdr:colOff>
      <xdr:row>13</xdr:row>
      <xdr:rowOff>344879</xdr:rowOff>
    </xdr:from>
    <xdr:to>
      <xdr:col>5</xdr:col>
      <xdr:colOff>1428750</xdr:colOff>
      <xdr:row>32</xdr:row>
      <xdr:rowOff>108857</xdr:rowOff>
    </xdr:to>
    <xdr:graphicFrame macro="">
      <xdr:nvGraphicFramePr>
        <xdr:cNvPr id="10" name="Gráfico 9">
          <a:extLst>
            <a:ext uri="{FF2B5EF4-FFF2-40B4-BE49-F238E27FC236}">
              <a16:creationId xmlns:a16="http://schemas.microsoft.com/office/drawing/2014/main" id="{2C24F79B-D2C9-EBFA-DA3C-22100D8AAD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2483971</xdr:colOff>
      <xdr:row>12</xdr:row>
      <xdr:rowOff>7347</xdr:rowOff>
    </xdr:from>
    <xdr:to>
      <xdr:col>5</xdr:col>
      <xdr:colOff>1389717</xdr:colOff>
      <xdr:row>13</xdr:row>
      <xdr:rowOff>190661</xdr:rowOff>
    </xdr:to>
    <xdr:grpSp>
      <xdr:nvGrpSpPr>
        <xdr:cNvPr id="2" name="Grupo 1">
          <a:extLst>
            <a:ext uri="{FF2B5EF4-FFF2-40B4-BE49-F238E27FC236}">
              <a16:creationId xmlns:a16="http://schemas.microsoft.com/office/drawing/2014/main" id="{4D6FFE2C-7EBE-628D-9715-8F39764AACF7}"/>
            </a:ext>
          </a:extLst>
        </xdr:cNvPr>
        <xdr:cNvGrpSpPr/>
      </xdr:nvGrpSpPr>
      <xdr:grpSpPr>
        <a:xfrm>
          <a:off x="5050037" y="4345701"/>
          <a:ext cx="7091858" cy="742132"/>
          <a:chOff x="4951812" y="4481211"/>
          <a:chExt cx="6944269" cy="775018"/>
        </a:xfrm>
      </xdr:grpSpPr>
      <xdr:sp macro="" textlink="">
        <xdr:nvSpPr>
          <xdr:cNvPr id="28" name="CuadroTexto 27">
            <a:extLst>
              <a:ext uri="{FF2B5EF4-FFF2-40B4-BE49-F238E27FC236}">
                <a16:creationId xmlns:a16="http://schemas.microsoft.com/office/drawing/2014/main" id="{782FA9B8-2CAB-12CB-0776-E2D0A3B4740F}"/>
              </a:ext>
            </a:extLst>
          </xdr:cNvPr>
          <xdr:cNvSpPr txBox="1"/>
        </xdr:nvSpPr>
        <xdr:spPr>
          <a:xfrm>
            <a:off x="4951812" y="4496899"/>
            <a:ext cx="1181286" cy="555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ca-ES" sz="1200" b="1" baseline="0">
                <a:solidFill>
                  <a:sysClr val="windowText" lastClr="000000"/>
                </a:solidFill>
              </a:rPr>
              <a:t>Mínim risc </a:t>
            </a:r>
          </a:p>
          <a:p>
            <a:pPr algn="r"/>
            <a:r>
              <a:rPr lang="ca-ES" sz="1200" b="1" baseline="0">
                <a:solidFill>
                  <a:sysClr val="windowText" lastClr="000000"/>
                </a:solidFill>
              </a:rPr>
              <a:t>(0%)</a:t>
            </a:r>
            <a:endParaRPr lang="ca-ES" sz="1200" b="1">
              <a:solidFill>
                <a:sysClr val="windowText" lastClr="000000"/>
              </a:solidFill>
            </a:endParaRPr>
          </a:p>
        </xdr:txBody>
      </xdr:sp>
      <xdr:sp macro="" textlink="">
        <xdr:nvSpPr>
          <xdr:cNvPr id="8" name="Rectángulo 7">
            <a:extLst>
              <a:ext uri="{FF2B5EF4-FFF2-40B4-BE49-F238E27FC236}">
                <a16:creationId xmlns:a16="http://schemas.microsoft.com/office/drawing/2014/main" id="{15304C83-3E4F-FEA8-5083-FBB59EDDDE34}"/>
              </a:ext>
            </a:extLst>
          </xdr:cNvPr>
          <xdr:cNvSpPr/>
        </xdr:nvSpPr>
        <xdr:spPr>
          <a:xfrm rot="5400000">
            <a:off x="8642457" y="2102457"/>
            <a:ext cx="198579" cy="6108965"/>
          </a:xfrm>
          <a:prstGeom prst="rect">
            <a:avLst/>
          </a:prstGeom>
          <a:gradFill>
            <a:gsLst>
              <a:gs pos="50000">
                <a:schemeClr val="accent2"/>
              </a:gs>
              <a:gs pos="25000">
                <a:schemeClr val="accent5">
                  <a:lumMod val="20000"/>
                  <a:lumOff val="80000"/>
                </a:schemeClr>
              </a:gs>
              <a:gs pos="0">
                <a:schemeClr val="accent5"/>
              </a:gs>
              <a:gs pos="75000">
                <a:schemeClr val="accent2">
                  <a:lumMod val="50000"/>
                </a:schemeClr>
              </a:gs>
            </a:gsLst>
            <a:lin ang="162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sp macro="" textlink="">
        <xdr:nvSpPr>
          <xdr:cNvPr id="20" name="CuadroTexto 19">
            <a:extLst>
              <a:ext uri="{FF2B5EF4-FFF2-40B4-BE49-F238E27FC236}">
                <a16:creationId xmlns:a16="http://schemas.microsoft.com/office/drawing/2014/main" id="{59CD95A5-BB26-415E-9EC8-D87AD7D449B1}"/>
              </a:ext>
            </a:extLst>
          </xdr:cNvPr>
          <xdr:cNvSpPr txBox="1"/>
        </xdr:nvSpPr>
        <xdr:spPr>
          <a:xfrm>
            <a:off x="10714795" y="4481211"/>
            <a:ext cx="1181286" cy="555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ca-ES" sz="1200" b="1" baseline="0">
                <a:solidFill>
                  <a:sysClr val="windowText" lastClr="000000"/>
                </a:solidFill>
              </a:rPr>
              <a:t>Màxim risc </a:t>
            </a:r>
          </a:p>
          <a:p>
            <a:pPr algn="r"/>
            <a:r>
              <a:rPr lang="ca-ES" sz="1200" b="1" baseline="0">
                <a:solidFill>
                  <a:sysClr val="windowText" lastClr="000000"/>
                </a:solidFill>
              </a:rPr>
              <a:t>(100%)</a:t>
            </a:r>
            <a:endParaRPr lang="ca-ES" sz="1200" b="1">
              <a:solidFill>
                <a:sysClr val="windowText" lastClr="000000"/>
              </a:solidFill>
            </a:endParaRPr>
          </a:p>
        </xdr:txBody>
      </xdr:sp>
    </xdr:grpSp>
    <xdr:clientData/>
  </xdr:twoCellAnchor>
</xdr:wsDr>
</file>

<file path=xl/theme/theme1.xml><?xml version="1.0" encoding="utf-8"?>
<a:theme xmlns:a="http://schemas.openxmlformats.org/drawingml/2006/main" name="Tema de Office">
  <a:themeElements>
    <a:clrScheme name="Colores accesibles">
      <a:dk1>
        <a:sysClr val="windowText" lastClr="000000"/>
      </a:dk1>
      <a:lt1>
        <a:sysClr val="window" lastClr="FFFFFF"/>
      </a:lt1>
      <a:dk2>
        <a:srgbClr val="239F95"/>
      </a:dk2>
      <a:lt2>
        <a:srgbClr val="E7E6E6"/>
      </a:lt2>
      <a:accent1>
        <a:srgbClr val="276E70"/>
      </a:accent1>
      <a:accent2>
        <a:srgbClr val="E2725A"/>
      </a:accent2>
      <a:accent3>
        <a:srgbClr val="FABC74"/>
      </a:accent3>
      <a:accent4>
        <a:srgbClr val="C11542"/>
      </a:accent4>
      <a:accent5>
        <a:srgbClr val="93C088"/>
      </a:accent5>
      <a:accent6>
        <a:srgbClr val="76465A"/>
      </a:accent6>
      <a:hlink>
        <a:srgbClr val="8C355F"/>
      </a:hlink>
      <a:folHlink>
        <a:srgbClr val="6BA29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E4BC-D8B4-4A49-84B6-086FCAF6DF5E}">
  <sheetPr>
    <tabColor theme="3"/>
    <pageSetUpPr fitToPage="1"/>
  </sheetPr>
  <dimension ref="A1:I46"/>
  <sheetViews>
    <sheetView tabSelected="1" view="pageBreakPreview" zoomScale="50" zoomScaleNormal="57" zoomScaleSheetLayoutView="50" zoomScalePageLayoutView="35" workbookViewId="0">
      <selection activeCell="N11" sqref="N11"/>
    </sheetView>
  </sheetViews>
  <sheetFormatPr baseColWidth="10" defaultRowHeight="15" x14ac:dyDescent="0.2"/>
  <cols>
    <col min="1" max="1" width="5.625" style="12" customWidth="1"/>
    <col min="2" max="2" width="22.875" style="12" customWidth="1"/>
    <col min="3" max="3" width="62" style="12" customWidth="1"/>
    <col min="4" max="4" width="23" style="12" customWidth="1"/>
    <col min="5" max="6" width="20.625" style="12" customWidth="1"/>
    <col min="7" max="7" width="2.375" style="12" customWidth="1"/>
    <col min="8" max="8" width="5.625" style="12" customWidth="1"/>
    <col min="9" max="16384" width="11" style="12"/>
  </cols>
  <sheetData>
    <row r="1" spans="1:9" ht="50.25" customHeight="1" x14ac:dyDescent="0.2">
      <c r="A1" s="38"/>
      <c r="B1" s="37"/>
      <c r="C1" s="38"/>
      <c r="D1" s="38"/>
      <c r="E1" s="38"/>
      <c r="F1" s="38"/>
      <c r="G1" s="38"/>
      <c r="H1" s="40"/>
      <c r="I1" s="1"/>
    </row>
    <row r="2" spans="1:9" ht="9" customHeight="1" x14ac:dyDescent="0.2">
      <c r="A2" s="38"/>
      <c r="B2" s="38"/>
      <c r="C2" s="38"/>
      <c r="D2" s="38"/>
      <c r="E2" s="38"/>
      <c r="F2" s="38"/>
      <c r="G2" s="38"/>
      <c r="H2" s="40"/>
      <c r="I2" s="1"/>
    </row>
    <row r="3" spans="1:9" ht="38.25" customHeight="1" x14ac:dyDescent="0.2">
      <c r="A3" s="38"/>
      <c r="B3" s="33"/>
      <c r="C3" s="33"/>
      <c r="D3" s="33"/>
      <c r="E3" s="33"/>
      <c r="F3" s="33"/>
      <c r="G3" s="33"/>
      <c r="H3" s="40"/>
      <c r="I3" s="1"/>
    </row>
    <row r="4" spans="1:9" ht="30" customHeight="1" x14ac:dyDescent="0.2">
      <c r="A4" s="38"/>
      <c r="B4" s="33"/>
      <c r="C4" s="33"/>
      <c r="D4" s="33"/>
      <c r="E4" s="33"/>
      <c r="F4" s="33"/>
      <c r="G4" s="33"/>
      <c r="H4" s="40"/>
      <c r="I4" s="1"/>
    </row>
    <row r="5" spans="1:9" ht="30" customHeight="1" x14ac:dyDescent="0.2">
      <c r="A5" s="38"/>
      <c r="B5" s="33"/>
      <c r="C5" s="33"/>
      <c r="D5" s="33"/>
      <c r="E5" s="33"/>
      <c r="F5" s="33"/>
      <c r="G5" s="33"/>
      <c r="H5" s="40"/>
      <c r="I5" s="1"/>
    </row>
    <row r="6" spans="1:9" ht="30" customHeight="1" x14ac:dyDescent="0.2">
      <c r="A6" s="38"/>
      <c r="B6" s="33"/>
      <c r="C6" s="39"/>
      <c r="D6" s="33"/>
      <c r="E6" s="33"/>
      <c r="F6" s="33"/>
      <c r="G6" s="33"/>
      <c r="H6" s="40"/>
      <c r="I6" s="1"/>
    </row>
    <row r="7" spans="1:9" ht="30" customHeight="1" x14ac:dyDescent="0.2">
      <c r="A7" s="38"/>
      <c r="B7" s="33"/>
      <c r="C7" s="33"/>
      <c r="D7" s="33"/>
      <c r="E7" s="33"/>
      <c r="F7" s="33"/>
      <c r="G7" s="33"/>
      <c r="H7" s="40"/>
      <c r="I7" s="1"/>
    </row>
    <row r="8" spans="1:9" ht="30" customHeight="1" x14ac:dyDescent="0.2">
      <c r="A8" s="38"/>
      <c r="B8" s="33"/>
      <c r="C8" s="33"/>
      <c r="D8" s="33"/>
      <c r="E8" s="33"/>
      <c r="F8" s="33"/>
      <c r="G8" s="33"/>
      <c r="H8" s="40"/>
      <c r="I8" s="1"/>
    </row>
    <row r="9" spans="1:9" s="16" customFormat="1" ht="39" customHeight="1" x14ac:dyDescent="0.2">
      <c r="A9" s="41"/>
      <c r="B9" s="33"/>
      <c r="C9" s="33"/>
      <c r="D9" s="33"/>
      <c r="E9" s="33"/>
      <c r="F9" s="33"/>
      <c r="G9" s="33"/>
      <c r="H9" s="41"/>
      <c r="I9" s="15"/>
    </row>
    <row r="10" spans="1:9" s="16" customFormat="1" ht="20.100000000000001" customHeight="1" x14ac:dyDescent="0.2">
      <c r="A10" s="41"/>
      <c r="B10" s="33"/>
      <c r="C10" s="33"/>
      <c r="D10" s="33"/>
      <c r="E10" s="33"/>
      <c r="F10" s="33"/>
      <c r="G10" s="33"/>
      <c r="H10" s="41"/>
      <c r="I10" s="15"/>
    </row>
    <row r="11" spans="1:9" s="16" customFormat="1" ht="46.5" customHeight="1" x14ac:dyDescent="0.2">
      <c r="A11" s="41"/>
      <c r="B11" s="33"/>
      <c r="C11" s="33"/>
      <c r="D11" s="33"/>
      <c r="E11" s="33"/>
      <c r="F11" s="33"/>
      <c r="G11" s="33"/>
      <c r="H11" s="41"/>
      <c r="I11" s="15"/>
    </row>
    <row r="12" spans="1:9" s="16" customFormat="1" ht="33.950000000000003" customHeight="1" x14ac:dyDescent="0.2">
      <c r="A12" s="41"/>
      <c r="B12" s="33"/>
      <c r="C12" s="33"/>
      <c r="D12" s="34"/>
      <c r="E12" s="33"/>
      <c r="F12" s="33"/>
      <c r="G12" s="33"/>
      <c r="H12" s="41"/>
      <c r="I12" s="15"/>
    </row>
    <row r="13" spans="1:9" s="16" customFormat="1" ht="33.950000000000003" customHeight="1" x14ac:dyDescent="0.2">
      <c r="A13" s="41"/>
      <c r="B13" s="33"/>
      <c r="C13" s="33"/>
      <c r="D13" s="34"/>
      <c r="E13" s="33"/>
      <c r="F13" s="33"/>
      <c r="G13" s="33"/>
      <c r="H13" s="41"/>
      <c r="I13" s="15"/>
    </row>
    <row r="14" spans="1:9" s="16" customFormat="1" ht="33.950000000000003" customHeight="1" x14ac:dyDescent="0.2">
      <c r="A14" s="41"/>
      <c r="B14" s="33"/>
      <c r="C14" s="33"/>
      <c r="D14" s="34"/>
      <c r="E14" s="33"/>
      <c r="F14" s="33"/>
      <c r="G14" s="33"/>
      <c r="H14" s="41"/>
      <c r="I14" s="15"/>
    </row>
    <row r="15" spans="1:9" s="16" customFormat="1" ht="33.950000000000003" customHeight="1" x14ac:dyDescent="0.2">
      <c r="A15" s="41"/>
      <c r="B15" s="33"/>
      <c r="C15" s="33"/>
      <c r="D15" s="34"/>
      <c r="E15" s="33"/>
      <c r="F15" s="33"/>
      <c r="G15" s="33"/>
      <c r="H15" s="41"/>
      <c r="I15" s="15"/>
    </row>
    <row r="16" spans="1:9" s="16" customFormat="1" ht="33.950000000000003" customHeight="1" x14ac:dyDescent="0.2">
      <c r="A16" s="41"/>
      <c r="B16" s="33"/>
      <c r="C16" s="33"/>
      <c r="D16" s="34"/>
      <c r="E16" s="33"/>
      <c r="F16" s="33"/>
      <c r="G16" s="33"/>
      <c r="H16" s="41"/>
      <c r="I16" s="15"/>
    </row>
    <row r="17" spans="1:9" s="16" customFormat="1" ht="33.950000000000003" customHeight="1" x14ac:dyDescent="0.2">
      <c r="A17" s="41"/>
      <c r="B17" s="33"/>
      <c r="C17" s="33"/>
      <c r="D17" s="34"/>
      <c r="E17" s="33"/>
      <c r="F17" s="33"/>
      <c r="G17" s="33"/>
      <c r="H17" s="41"/>
      <c r="I17" s="15"/>
    </row>
    <row r="18" spans="1:9" s="16" customFormat="1" ht="33.950000000000003" customHeight="1" x14ac:dyDescent="0.2">
      <c r="A18" s="41"/>
      <c r="B18" s="33"/>
      <c r="C18" s="33"/>
      <c r="D18" s="34"/>
      <c r="E18" s="33"/>
      <c r="F18" s="33"/>
      <c r="G18" s="33"/>
      <c r="H18" s="41"/>
      <c r="I18" s="15"/>
    </row>
    <row r="19" spans="1:9" s="16" customFormat="1" ht="33.950000000000003" customHeight="1" x14ac:dyDescent="0.2">
      <c r="A19" s="41"/>
      <c r="B19" s="33"/>
      <c r="C19" s="33"/>
      <c r="D19" s="34"/>
      <c r="E19" s="33"/>
      <c r="F19" s="33"/>
      <c r="G19" s="33"/>
      <c r="H19" s="41"/>
      <c r="I19" s="15"/>
    </row>
    <row r="20" spans="1:9" s="16" customFormat="1" ht="33.950000000000003" customHeight="1" x14ac:dyDescent="0.2">
      <c r="A20" s="41"/>
      <c r="B20" s="33"/>
      <c r="C20" s="33"/>
      <c r="D20" s="34"/>
      <c r="E20" s="33"/>
      <c r="F20" s="33"/>
      <c r="G20" s="33"/>
      <c r="H20" s="41"/>
      <c r="I20" s="15"/>
    </row>
    <row r="21" spans="1:9" s="16" customFormat="1" ht="33.950000000000003" customHeight="1" x14ac:dyDescent="0.2">
      <c r="A21" s="41"/>
      <c r="B21" s="33"/>
      <c r="C21" s="33"/>
      <c r="D21" s="33"/>
      <c r="E21" s="33"/>
      <c r="F21" s="33"/>
      <c r="G21" s="33"/>
      <c r="H21" s="41"/>
      <c r="I21" s="15"/>
    </row>
    <row r="22" spans="1:9" s="16" customFormat="1" ht="33.950000000000003" customHeight="1" x14ac:dyDescent="0.2">
      <c r="A22" s="41"/>
      <c r="B22" s="33"/>
      <c r="C22" s="33"/>
      <c r="D22" s="33"/>
      <c r="E22" s="33"/>
      <c r="F22" s="33"/>
      <c r="G22" s="33"/>
      <c r="H22" s="41"/>
      <c r="I22" s="15"/>
    </row>
    <row r="23" spans="1:9" s="16" customFormat="1" ht="33.950000000000003" customHeight="1" x14ac:dyDescent="0.2">
      <c r="A23" s="41"/>
      <c r="B23" s="33"/>
      <c r="C23" s="33"/>
      <c r="D23" s="33"/>
      <c r="E23" s="33"/>
      <c r="F23" s="33"/>
      <c r="G23" s="33"/>
      <c r="H23" s="41"/>
      <c r="I23" s="15"/>
    </row>
    <row r="24" spans="1:9" s="16" customFormat="1" ht="33.950000000000003" customHeight="1" x14ac:dyDescent="0.2">
      <c r="A24" s="41"/>
      <c r="B24" s="33"/>
      <c r="C24" s="33"/>
      <c r="D24" s="33"/>
      <c r="E24" s="33"/>
      <c r="F24" s="33"/>
      <c r="G24" s="33"/>
      <c r="H24" s="41"/>
      <c r="I24" s="15"/>
    </row>
    <row r="25" spans="1:9" s="16" customFormat="1" ht="20.100000000000001" customHeight="1" x14ac:dyDescent="0.2">
      <c r="A25" s="41"/>
      <c r="B25" s="33"/>
      <c r="C25" s="33"/>
      <c r="D25" s="33"/>
      <c r="E25" s="33"/>
      <c r="F25" s="33"/>
      <c r="G25" s="33"/>
      <c r="H25" s="41"/>
      <c r="I25" s="15"/>
    </row>
    <row r="26" spans="1:9" s="20" customFormat="1" ht="20.100000000000001" customHeight="1" x14ac:dyDescent="0.2">
      <c r="A26" s="41"/>
      <c r="B26" s="33"/>
      <c r="C26" s="33"/>
      <c r="D26" s="33"/>
      <c r="E26" s="33"/>
      <c r="F26" s="33"/>
      <c r="G26" s="33"/>
      <c r="H26" s="41"/>
      <c r="I26" s="19"/>
    </row>
    <row r="27" spans="1:9" ht="33.950000000000003" customHeight="1" x14ac:dyDescent="0.2">
      <c r="A27" s="40"/>
      <c r="B27" s="33"/>
      <c r="C27" s="33"/>
      <c r="D27" s="33"/>
      <c r="E27" s="33"/>
      <c r="F27" s="33"/>
      <c r="G27" s="33"/>
      <c r="H27" s="41"/>
      <c r="I27" s="1"/>
    </row>
    <row r="28" spans="1:9" ht="33.950000000000003" customHeight="1" x14ac:dyDescent="0.2">
      <c r="A28" s="40"/>
      <c r="B28" s="33"/>
      <c r="C28" s="33"/>
      <c r="D28" s="33"/>
      <c r="E28" s="33"/>
      <c r="F28" s="33"/>
      <c r="G28" s="33"/>
      <c r="H28" s="40"/>
      <c r="I28" s="1"/>
    </row>
    <row r="29" spans="1:9" ht="33.950000000000003" customHeight="1" x14ac:dyDescent="0.2">
      <c r="A29" s="40"/>
      <c r="B29" s="33"/>
      <c r="C29" s="33"/>
      <c r="D29" s="33"/>
      <c r="E29" s="33"/>
      <c r="F29" s="33"/>
      <c r="G29" s="33"/>
      <c r="H29" s="40"/>
      <c r="I29" s="1"/>
    </row>
    <row r="30" spans="1:9" ht="33.950000000000003" customHeight="1" x14ac:dyDescent="0.2">
      <c r="A30" s="40"/>
      <c r="B30" s="33"/>
      <c r="C30" s="33"/>
      <c r="D30" s="33"/>
      <c r="E30" s="33"/>
      <c r="F30" s="33"/>
      <c r="G30" s="33"/>
      <c r="H30" s="40"/>
      <c r="I30" s="1"/>
    </row>
    <row r="31" spans="1:9" ht="33.950000000000003" customHeight="1" x14ac:dyDescent="0.2">
      <c r="A31" s="40"/>
      <c r="B31" s="33"/>
      <c r="C31" s="33"/>
      <c r="D31" s="33"/>
      <c r="E31" s="33"/>
      <c r="F31" s="33"/>
      <c r="G31" s="33"/>
      <c r="H31" s="40"/>
      <c r="I31" s="1"/>
    </row>
    <row r="32" spans="1:9" ht="33.950000000000003" customHeight="1" x14ac:dyDescent="0.2">
      <c r="A32" s="40"/>
      <c r="B32" s="33"/>
      <c r="C32" s="33"/>
      <c r="D32" s="33"/>
      <c r="E32" s="33"/>
      <c r="F32" s="33"/>
      <c r="G32" s="33"/>
      <c r="H32" s="40"/>
      <c r="I32" s="1"/>
    </row>
    <row r="33" spans="1:9" ht="33.950000000000003" customHeight="1" x14ac:dyDescent="0.2">
      <c r="A33" s="40"/>
      <c r="B33" s="33"/>
      <c r="C33" s="33"/>
      <c r="D33" s="33"/>
      <c r="E33" s="33"/>
      <c r="F33" s="33"/>
      <c r="G33" s="33"/>
      <c r="H33" s="40"/>
      <c r="I33" s="1"/>
    </row>
    <row r="34" spans="1:9" ht="33.950000000000003" customHeight="1" x14ac:dyDescent="0.2">
      <c r="A34" s="40"/>
      <c r="B34" s="33"/>
      <c r="C34" s="33"/>
      <c r="D34" s="33"/>
      <c r="E34" s="33"/>
      <c r="F34" s="33"/>
      <c r="G34" s="33"/>
      <c r="H34" s="40"/>
      <c r="I34" s="1"/>
    </row>
    <row r="35" spans="1:9" ht="33.950000000000003" customHeight="1" x14ac:dyDescent="0.2">
      <c r="A35" s="40"/>
      <c r="B35" s="33"/>
      <c r="C35" s="33"/>
      <c r="D35" s="33"/>
      <c r="E35" s="33"/>
      <c r="F35" s="33"/>
      <c r="G35" s="33"/>
      <c r="H35" s="40"/>
      <c r="I35" s="1"/>
    </row>
    <row r="36" spans="1:9" ht="33.950000000000003" customHeight="1" x14ac:dyDescent="0.2">
      <c r="A36" s="40"/>
      <c r="B36" s="33"/>
      <c r="C36" s="33"/>
      <c r="D36" s="33"/>
      <c r="E36" s="33"/>
      <c r="F36" s="33"/>
      <c r="G36" s="33"/>
      <c r="H36" s="40"/>
      <c r="I36" s="1"/>
    </row>
    <row r="37" spans="1:9" ht="33.950000000000003" customHeight="1" x14ac:dyDescent="0.2">
      <c r="A37" s="40"/>
      <c r="B37" s="33"/>
      <c r="C37" s="33"/>
      <c r="D37" s="33"/>
      <c r="E37" s="33"/>
      <c r="F37" s="33"/>
      <c r="G37" s="33"/>
      <c r="H37" s="40"/>
      <c r="I37" s="1"/>
    </row>
    <row r="38" spans="1:9" ht="33.950000000000003" customHeight="1" x14ac:dyDescent="0.2">
      <c r="A38" s="40"/>
      <c r="B38" s="33"/>
      <c r="C38" s="33"/>
      <c r="D38" s="33"/>
      <c r="E38" s="33"/>
      <c r="F38" s="33"/>
      <c r="G38" s="33"/>
      <c r="H38" s="40"/>
      <c r="I38" s="1"/>
    </row>
    <row r="39" spans="1:9" ht="33.950000000000003" customHeight="1" x14ac:dyDescent="0.2">
      <c r="A39" s="40"/>
      <c r="B39" s="33"/>
      <c r="C39" s="33"/>
      <c r="D39" s="33"/>
      <c r="E39" s="33"/>
      <c r="F39" s="33"/>
      <c r="G39" s="33"/>
      <c r="H39" s="40"/>
      <c r="I39" s="1"/>
    </row>
    <row r="40" spans="1:9" ht="33.950000000000003" customHeight="1" x14ac:dyDescent="0.2">
      <c r="A40" s="40"/>
      <c r="B40" s="33"/>
      <c r="C40" s="33"/>
      <c r="D40" s="33"/>
      <c r="E40" s="33"/>
      <c r="F40" s="33"/>
      <c r="G40" s="33"/>
      <c r="H40" s="40"/>
      <c r="I40" s="1"/>
    </row>
    <row r="41" spans="1:9" ht="33.950000000000003" customHeight="1" x14ac:dyDescent="0.2">
      <c r="A41" s="40"/>
      <c r="B41" s="33"/>
      <c r="C41" s="33"/>
      <c r="D41" s="33"/>
      <c r="E41" s="33"/>
      <c r="F41" s="33"/>
      <c r="G41" s="33"/>
      <c r="H41" s="40"/>
      <c r="I41" s="1"/>
    </row>
    <row r="42" spans="1:9" ht="20.100000000000001" customHeight="1" x14ac:dyDescent="0.2">
      <c r="A42" s="40"/>
      <c r="B42" s="33"/>
      <c r="C42" s="33"/>
      <c r="D42" s="33"/>
      <c r="E42" s="33"/>
      <c r="F42" s="33"/>
      <c r="G42" s="33"/>
      <c r="H42" s="40"/>
      <c r="I42" s="1"/>
    </row>
    <row r="43" spans="1:9" ht="75.75" customHeight="1" x14ac:dyDescent="0.2">
      <c r="A43" s="40"/>
      <c r="B43" s="33"/>
      <c r="C43" s="33"/>
      <c r="D43" s="33"/>
      <c r="E43" s="33"/>
      <c r="F43" s="33"/>
      <c r="G43" s="33"/>
      <c r="H43" s="40"/>
      <c r="I43" s="1"/>
    </row>
    <row r="44" spans="1:9" ht="24.95" customHeight="1" x14ac:dyDescent="0.2">
      <c r="A44" s="40"/>
      <c r="B44" s="40"/>
      <c r="C44" s="40"/>
      <c r="D44" s="40"/>
      <c r="E44" s="40"/>
      <c r="F44" s="40"/>
      <c r="G44" s="40"/>
      <c r="H44" s="40"/>
      <c r="I44" s="1"/>
    </row>
    <row r="45" spans="1:9" ht="24.95" customHeight="1" x14ac:dyDescent="0.2">
      <c r="A45" s="11"/>
      <c r="B45" s="11"/>
      <c r="C45" s="11"/>
      <c r="D45" s="11"/>
      <c r="E45" s="11"/>
      <c r="F45" s="11"/>
      <c r="G45" s="11"/>
      <c r="H45" s="11"/>
      <c r="I45" s="1"/>
    </row>
    <row r="46" spans="1:9" ht="24.95" customHeight="1" x14ac:dyDescent="0.2">
      <c r="A46" s="21"/>
      <c r="B46" s="1"/>
      <c r="C46" s="1"/>
      <c r="D46" s="1"/>
      <c r="E46" s="1"/>
      <c r="F46" s="1"/>
      <c r="G46" s="1"/>
      <c r="H46" s="21"/>
      <c r="I46" s="1"/>
    </row>
  </sheetData>
  <dataConsolidate/>
  <conditionalFormatting sqref="A1:H46">
    <cfRule type="containsText" dxfId="13" priority="1" operator="containsText" text="Escollir valor">
      <formula>NOT(ISERROR(SEARCH("Escollir valor",A1)))</formula>
    </cfRule>
  </conditionalFormatting>
  <printOptions horizontalCentered="1" gridLines="1"/>
  <pageMargins left="0.59055118110236227" right="0.59055118110236227" top="0.78740157480314965" bottom="0.78740157480314965" header="0.51181102362204722" footer="0.51181102362204722"/>
  <pageSetup paperSize="9" scale="51"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8036595-1C0A-4036-908F-CBA6471F5115}">
          <x14:formula1>
            <xm:f>'Valors de risc'!$B$9:$B$14</xm:f>
          </x14:formula1>
          <xm:sqref>C7</xm:sqref>
        </x14:dataValidation>
        <x14:dataValidation type="list" allowBlank="1" showInputMessage="1" showErrorMessage="1" xr:uid="{6A0AF94A-1C5C-4112-AA97-CA3158582B80}">
          <x14:formula1>
            <xm:f>'Valors de risc'!$B$3:$B$7</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B73CC-C0EF-448E-B7AF-3EDA1CEF9364}">
  <sheetPr>
    <tabColor theme="3"/>
    <pageSetUpPr fitToPage="1"/>
  </sheetPr>
  <dimension ref="A1:H165"/>
  <sheetViews>
    <sheetView view="pageBreakPreview" zoomScale="50" zoomScaleNormal="57" zoomScaleSheetLayoutView="50" zoomScalePageLayoutView="35" workbookViewId="0">
      <pane xSplit="1" ySplit="11" topLeftCell="B157" activePane="bottomRight" state="frozen"/>
      <selection pane="topRight" activeCell="B1" sqref="B1"/>
      <selection pane="bottomLeft" activeCell="A20" sqref="A20"/>
      <selection pane="bottomRight" activeCell="E159" sqref="E159"/>
    </sheetView>
  </sheetViews>
  <sheetFormatPr baseColWidth="10" defaultRowHeight="15" x14ac:dyDescent="0.2"/>
  <cols>
    <col min="1" max="1" width="5.625" style="12" customWidth="1"/>
    <col min="2" max="2" width="22.875" style="12" customWidth="1"/>
    <col min="3" max="3" width="45.375" style="12" customWidth="1"/>
    <col min="4" max="4" width="55.125" style="12" customWidth="1"/>
    <col min="5" max="6" width="20.625" style="12" customWidth="1"/>
    <col min="7" max="7" width="2.375" style="12" customWidth="1"/>
    <col min="8" max="8" width="5.625" style="12" customWidth="1"/>
    <col min="9" max="16384" width="11" style="12"/>
  </cols>
  <sheetData>
    <row r="1" spans="1:8" ht="18.75" customHeight="1" x14ac:dyDescent="0.2">
      <c r="A1" s="5"/>
      <c r="B1" s="5"/>
      <c r="C1" s="5"/>
      <c r="D1" s="5"/>
      <c r="E1" s="5"/>
      <c r="F1" s="5"/>
      <c r="G1" s="5"/>
      <c r="H1" s="11"/>
    </row>
    <row r="2" spans="1:8" ht="50.25" customHeight="1" x14ac:dyDescent="0.2">
      <c r="A2" s="5"/>
      <c r="B2" s="23" t="s">
        <v>0</v>
      </c>
      <c r="C2" s="5"/>
      <c r="D2" s="5"/>
      <c r="E2" s="5"/>
      <c r="F2" s="5"/>
      <c r="G2" s="5"/>
      <c r="H2" s="11"/>
    </row>
    <row r="3" spans="1:8" ht="9" customHeight="1" x14ac:dyDescent="0.2">
      <c r="A3" s="5"/>
      <c r="B3" s="5"/>
      <c r="C3" s="5"/>
      <c r="D3" s="5"/>
      <c r="E3" s="5"/>
      <c r="F3" s="5"/>
      <c r="G3" s="5"/>
      <c r="H3" s="11"/>
    </row>
    <row r="4" spans="1:8" ht="38.25" customHeight="1" x14ac:dyDescent="0.2">
      <c r="A4" s="5"/>
      <c r="B4" s="60" t="s">
        <v>6</v>
      </c>
      <c r="C4" s="60"/>
      <c r="D4" s="61" t="s">
        <v>292</v>
      </c>
      <c r="E4" s="61"/>
      <c r="F4" s="61"/>
      <c r="G4" s="3"/>
      <c r="H4" s="11"/>
    </row>
    <row r="5" spans="1:8" ht="30" customHeight="1" thickBot="1" x14ac:dyDescent="0.25">
      <c r="A5" s="5"/>
      <c r="B5" s="4" t="s">
        <v>37</v>
      </c>
      <c r="C5" s="43"/>
      <c r="D5" s="6" t="s">
        <v>56</v>
      </c>
      <c r="E5" s="43" t="s">
        <v>2</v>
      </c>
      <c r="F5" s="43" t="s">
        <v>54</v>
      </c>
      <c r="G5" s="9"/>
      <c r="H5" s="11"/>
    </row>
    <row r="6" spans="1:8" ht="30" customHeight="1" thickBot="1" x14ac:dyDescent="0.25">
      <c r="A6" s="5"/>
      <c r="B6" s="4" t="s">
        <v>39</v>
      </c>
      <c r="C6" s="43"/>
      <c r="D6" s="6" t="s">
        <v>56</v>
      </c>
      <c r="E6" s="43" t="s">
        <v>2</v>
      </c>
      <c r="F6" s="43" t="s">
        <v>54</v>
      </c>
      <c r="G6" s="9"/>
      <c r="H6" s="11"/>
    </row>
    <row r="7" spans="1:8" ht="30" customHeight="1" thickBot="1" x14ac:dyDescent="0.25">
      <c r="A7" s="5"/>
      <c r="B7" s="4" t="s">
        <v>1</v>
      </c>
      <c r="C7" s="43"/>
      <c r="D7" s="6" t="s">
        <v>56</v>
      </c>
      <c r="E7" s="43" t="s">
        <v>2</v>
      </c>
      <c r="F7" s="43" t="s">
        <v>54</v>
      </c>
      <c r="G7" s="9"/>
      <c r="H7" s="11"/>
    </row>
    <row r="8" spans="1:8" ht="30" customHeight="1" thickBot="1" x14ac:dyDescent="0.25">
      <c r="A8" s="5"/>
      <c r="B8" s="4" t="s">
        <v>284</v>
      </c>
      <c r="C8" s="43" t="s">
        <v>33</v>
      </c>
      <c r="D8" s="6" t="s">
        <v>56</v>
      </c>
      <c r="E8" s="43" t="s">
        <v>2</v>
      </c>
      <c r="F8" s="43" t="s">
        <v>54</v>
      </c>
      <c r="G8" s="9"/>
      <c r="H8" s="11"/>
    </row>
    <row r="9" spans="1:8" ht="30" customHeight="1" thickBot="1" x14ac:dyDescent="0.25">
      <c r="A9" s="5"/>
      <c r="B9" s="4"/>
      <c r="C9" s="4"/>
      <c r="D9" s="6" t="s">
        <v>56</v>
      </c>
      <c r="E9" s="43" t="s">
        <v>2</v>
      </c>
      <c r="F9" s="43" t="s">
        <v>54</v>
      </c>
      <c r="G9" s="9"/>
      <c r="H9" s="11"/>
    </row>
    <row r="10" spans="1:8" ht="23.25" customHeight="1" x14ac:dyDescent="0.2">
      <c r="A10" s="5"/>
      <c r="B10" s="4"/>
      <c r="C10" s="6"/>
      <c r="D10" s="6"/>
      <c r="E10" s="6"/>
      <c r="F10" s="6"/>
      <c r="G10" s="9"/>
      <c r="H10" s="11"/>
    </row>
    <row r="11" spans="1:8" s="16" customFormat="1" ht="39" customHeight="1" x14ac:dyDescent="0.2">
      <c r="A11" s="13"/>
      <c r="B11" s="22" t="s">
        <v>5</v>
      </c>
      <c r="C11" s="22" t="s">
        <v>4</v>
      </c>
      <c r="D11" s="22" t="s">
        <v>355</v>
      </c>
      <c r="E11" s="22" t="s">
        <v>130</v>
      </c>
      <c r="F11" s="22" t="s">
        <v>31</v>
      </c>
      <c r="G11" s="14"/>
      <c r="H11" s="13"/>
    </row>
    <row r="12" spans="1:8" s="16" customFormat="1" ht="19.5" customHeight="1" x14ac:dyDescent="0.2">
      <c r="A12" s="13"/>
      <c r="B12" s="27" t="s">
        <v>276</v>
      </c>
      <c r="C12" s="17"/>
      <c r="D12" s="17"/>
      <c r="E12" s="2"/>
      <c r="F12" s="2"/>
      <c r="G12" s="2"/>
      <c r="H12" s="13"/>
    </row>
    <row r="13" spans="1:8" s="16" customFormat="1" ht="50.1" customHeight="1" thickBot="1" x14ac:dyDescent="0.25">
      <c r="A13" s="13"/>
      <c r="B13" s="26" t="s">
        <v>356</v>
      </c>
      <c r="C13" s="18" t="str">
        <f>'Valors de risc'!B15</f>
        <v>Classificació del sòl de la urbanització</v>
      </c>
      <c r="D13" s="18" t="s">
        <v>341</v>
      </c>
      <c r="E13" s="43" t="s">
        <v>33</v>
      </c>
      <c r="F13" s="8">
        <f>((VLOOKUP('Preguntes diagnosi'!E13,'Valors de risc'!B16:C23,2,FALSE)))</f>
        <v>0</v>
      </c>
      <c r="G13" s="2"/>
      <c r="H13" s="13"/>
    </row>
    <row r="14" spans="1:8" s="16" customFormat="1" ht="50.1" customHeight="1" thickBot="1" x14ac:dyDescent="0.25">
      <c r="A14" s="13"/>
      <c r="B14" s="73" t="s">
        <v>356</v>
      </c>
      <c r="C14" s="18" t="str">
        <f>'Valors de risc'!B24</f>
        <v>Dèficits jurídics de la urbanització (ex. inscripció, recepció, cessions)</v>
      </c>
      <c r="D14" s="18" t="s">
        <v>342</v>
      </c>
      <c r="E14" s="43" t="s">
        <v>33</v>
      </c>
      <c r="F14" s="8">
        <f>((VLOOKUP('Preguntes diagnosi'!E14,'Valors de risc'!B25:C27,2,FALSE)))</f>
        <v>0</v>
      </c>
      <c r="G14" s="2"/>
      <c r="H14" s="13"/>
    </row>
    <row r="15" spans="1:8" s="16" customFormat="1" ht="50.1" customHeight="1" thickBot="1" x14ac:dyDescent="0.25">
      <c r="A15" s="13"/>
      <c r="B15" s="73" t="s">
        <v>356</v>
      </c>
      <c r="C15" s="18" t="str">
        <f>'Valors de risc'!B28</f>
        <v>Estratègia urbanística</v>
      </c>
      <c r="D15" s="18" t="s">
        <v>343</v>
      </c>
      <c r="E15" s="43" t="s">
        <v>33</v>
      </c>
      <c r="F15" s="8">
        <f>((VLOOKUP('Preguntes diagnosi'!E15,'Valors de risc'!B29:C35,2,FALSE)))</f>
        <v>0</v>
      </c>
      <c r="G15" s="2"/>
      <c r="H15" s="13"/>
    </row>
    <row r="16" spans="1:8" s="16" customFormat="1" ht="50.1" customHeight="1" thickBot="1" x14ac:dyDescent="0.25">
      <c r="A16" s="13"/>
      <c r="B16" s="73" t="s">
        <v>356</v>
      </c>
      <c r="C16" s="18" t="str">
        <f>'Valors de risc'!B36</f>
        <v>Municipis als que pertany la urbanització</v>
      </c>
      <c r="D16" s="18" t="s">
        <v>344</v>
      </c>
      <c r="E16" s="43" t="s">
        <v>33</v>
      </c>
      <c r="F16" s="8">
        <f>((VLOOKUP('Preguntes diagnosi'!E16,'Valors de risc'!B37:C40,2,FALSE)))</f>
        <v>0</v>
      </c>
      <c r="G16" s="2"/>
      <c r="H16" s="13"/>
    </row>
    <row r="17" spans="1:8" s="16" customFormat="1" ht="50.1" customHeight="1" thickBot="1" x14ac:dyDescent="0.25">
      <c r="A17" s="13"/>
      <c r="B17" s="73" t="s">
        <v>356</v>
      </c>
      <c r="C17" s="18" t="str">
        <f>'Valors de risc'!B41</f>
        <v>Actualització dels valors cadastrals</v>
      </c>
      <c r="D17" s="18" t="s">
        <v>349</v>
      </c>
      <c r="E17" s="43" t="s">
        <v>33</v>
      </c>
      <c r="F17" s="8">
        <f>((VLOOKUP('Preguntes diagnosi'!E17,'Valors de risc'!B42:C44,2,FALSE)))</f>
        <v>0</v>
      </c>
      <c r="G17" s="2"/>
      <c r="H17" s="13"/>
    </row>
    <row r="18" spans="1:8" s="16" customFormat="1" ht="50.1" customHeight="1" thickBot="1" x14ac:dyDescent="0.25">
      <c r="A18" s="13"/>
      <c r="B18" s="73" t="s">
        <v>356</v>
      </c>
      <c r="C18" s="18" t="str">
        <f>'Valors de risc'!B45</f>
        <v>Recaptació suficient per cobrir la despesa municipal de manteniment de la urbanització</v>
      </c>
      <c r="D18" s="18" t="s">
        <v>350</v>
      </c>
      <c r="E18" s="43" t="s">
        <v>33</v>
      </c>
      <c r="F18" s="8">
        <f>((VLOOKUP('Preguntes diagnosi'!E18,'Valors de risc'!B46:C48,2,FALSE)))</f>
        <v>0</v>
      </c>
      <c r="G18" s="2"/>
      <c r="H18" s="13"/>
    </row>
    <row r="19" spans="1:8" s="16" customFormat="1" ht="50.1" customHeight="1" thickBot="1" x14ac:dyDescent="0.25">
      <c r="A19" s="13"/>
      <c r="B19" s="73" t="s">
        <v>356</v>
      </c>
      <c r="C19" s="18" t="str">
        <f>'Valors de risc'!B49</f>
        <v>Disponibilitat de recursos tècnics a l'Ajuntament per atendre les necessitats de les urbanitzacions</v>
      </c>
      <c r="D19" s="18" t="s">
        <v>351</v>
      </c>
      <c r="E19" s="43" t="s">
        <v>33</v>
      </c>
      <c r="F19" s="8">
        <f>((VLOOKUP('Preguntes diagnosi'!E19,'Valors de risc'!B50:C52,2,FALSE)))</f>
        <v>0</v>
      </c>
      <c r="G19" s="2"/>
      <c r="H19" s="13"/>
    </row>
    <row r="20" spans="1:8" s="16" customFormat="1" ht="49.5" customHeight="1" thickBot="1" x14ac:dyDescent="0.25">
      <c r="A20" s="13"/>
      <c r="B20" s="73" t="s">
        <v>356</v>
      </c>
      <c r="C20" s="18" t="str">
        <f>'Valors de risc'!B53</f>
        <v>Litigis pendents de ressolució entre Ajuntament i propietaris</v>
      </c>
      <c r="D20" s="18" t="s">
        <v>352</v>
      </c>
      <c r="E20" s="43" t="s">
        <v>33</v>
      </c>
      <c r="F20" s="8">
        <f>((VLOOKUP('Preguntes diagnosi'!E20,'Valors de risc'!B54:C58,2,FALSE)))</f>
        <v>0</v>
      </c>
      <c r="G20" s="2"/>
      <c r="H20" s="13"/>
    </row>
    <row r="21" spans="1:8" s="16" customFormat="1" ht="50.1" customHeight="1" thickBot="1" x14ac:dyDescent="0.25">
      <c r="A21" s="13"/>
      <c r="B21" s="73" t="s">
        <v>356</v>
      </c>
      <c r="C21" s="18" t="str">
        <f>'Valors de risc'!B59</f>
        <v>Habitants estables estimats a la urbanització</v>
      </c>
      <c r="D21" s="18" t="s">
        <v>365</v>
      </c>
      <c r="E21" s="43" t="s">
        <v>33</v>
      </c>
      <c r="F21" s="8">
        <f>((VLOOKUP('Preguntes diagnosi'!E21,'Valors de risc'!B60:C67,2,FALSE)))</f>
        <v>0</v>
      </c>
      <c r="G21" s="2"/>
      <c r="H21" s="13"/>
    </row>
    <row r="22" spans="1:8" s="16" customFormat="1" ht="50.1" customHeight="1" thickBot="1" x14ac:dyDescent="0.25">
      <c r="A22" s="13"/>
      <c r="B22" s="73" t="s">
        <v>356</v>
      </c>
      <c r="C22" s="18" t="str">
        <f>'Valors de risc'!B68</f>
        <v>Evolució actual del nombre d’habitants de la urbanització</v>
      </c>
      <c r="D22" s="18" t="s">
        <v>353</v>
      </c>
      <c r="E22" s="43" t="s">
        <v>33</v>
      </c>
      <c r="F22" s="8">
        <f>((VLOOKUP('Preguntes diagnosi'!E22,'Valors de risc'!B39:C72,2,FALSE)))</f>
        <v>0</v>
      </c>
      <c r="G22" s="2"/>
      <c r="H22" s="13"/>
    </row>
    <row r="23" spans="1:8" s="16" customFormat="1" ht="50.1" customHeight="1" thickBot="1" x14ac:dyDescent="0.25">
      <c r="A23" s="13"/>
      <c r="B23" s="73" t="s">
        <v>356</v>
      </c>
      <c r="C23" s="18" t="str">
        <f>'Valors de risc'!B73</f>
        <v>Empadronament dels residents de la urbanització</v>
      </c>
      <c r="D23" s="18" t="s">
        <v>354</v>
      </c>
      <c r="E23" s="43" t="s">
        <v>33</v>
      </c>
      <c r="F23" s="8">
        <f>((VLOOKUP('Preguntes diagnosi'!E23,'Valors de risc'!B74:C78,2,FALSE)))</f>
        <v>0</v>
      </c>
      <c r="G23" s="2"/>
      <c r="H23" s="13"/>
    </row>
    <row r="24" spans="1:8" s="16" customFormat="1" ht="20.100000000000001" customHeight="1" thickBot="1" x14ac:dyDescent="0.25">
      <c r="A24" s="24"/>
      <c r="B24" s="28" t="s">
        <v>276</v>
      </c>
      <c r="C24" s="25"/>
      <c r="D24" s="44"/>
      <c r="E24" s="44"/>
      <c r="F24" s="25"/>
      <c r="G24" s="25"/>
      <c r="H24" s="24"/>
    </row>
    <row r="25" spans="1:8" s="20" customFormat="1" ht="19.5" customHeight="1" thickTop="1" x14ac:dyDescent="0.2">
      <c r="A25" s="13"/>
      <c r="B25" s="29" t="s">
        <v>276</v>
      </c>
      <c r="C25" s="9"/>
      <c r="D25" s="45"/>
      <c r="E25" s="45"/>
      <c r="F25" s="9"/>
      <c r="G25" s="9"/>
      <c r="H25" s="13"/>
    </row>
    <row r="26" spans="1:8" ht="50.1" customHeight="1" thickBot="1" x14ac:dyDescent="0.25">
      <c r="A26" s="11"/>
      <c r="B26" s="26" t="s">
        <v>332</v>
      </c>
      <c r="C26" s="18" t="str">
        <f>'Valors de risc'!B79</f>
        <v>Població entre 0 i 15 anys empadronada</v>
      </c>
      <c r="D26" s="18" t="s">
        <v>366</v>
      </c>
      <c r="E26" s="43" t="s">
        <v>33</v>
      </c>
      <c r="F26" s="8">
        <f>((VLOOKUP('Preguntes diagnosi'!E26,'Valors de risc'!B80:C87,2,FALSE)))</f>
        <v>0</v>
      </c>
      <c r="G26" s="10"/>
      <c r="H26" s="11"/>
    </row>
    <row r="27" spans="1:8" ht="50.1" customHeight="1" thickBot="1" x14ac:dyDescent="0.25">
      <c r="A27" s="11"/>
      <c r="B27" s="26" t="s">
        <v>332</v>
      </c>
      <c r="C27" s="18" t="str">
        <f>'Valors de risc'!B88</f>
        <v>Població de 75 i més anys empadronada</v>
      </c>
      <c r="D27" s="18" t="s">
        <v>367</v>
      </c>
      <c r="E27" s="43" t="s">
        <v>33</v>
      </c>
      <c r="F27" s="8">
        <f>((VLOOKUP('Preguntes diagnosi'!E27,'Valors de risc'!B89:C95,2,FALSE)))</f>
        <v>0</v>
      </c>
      <c r="G27" s="10"/>
      <c r="H27" s="11"/>
    </row>
    <row r="28" spans="1:8" ht="50.1" customHeight="1" thickBot="1" x14ac:dyDescent="0.25">
      <c r="A28" s="11"/>
      <c r="B28" s="26" t="s">
        <v>332</v>
      </c>
      <c r="C28" s="18" t="str">
        <f>'Valors de risc'!B96</f>
        <v>Població de 75 i més anys empadronada sola a l'habitatge</v>
      </c>
      <c r="D28" s="18" t="s">
        <v>368</v>
      </c>
      <c r="E28" s="43" t="s">
        <v>33</v>
      </c>
      <c r="F28" s="8">
        <f>((VLOOKUP('Preguntes diagnosi'!E28,'Valors de risc'!B97:C102,2,FALSE)))</f>
        <v>0</v>
      </c>
      <c r="G28" s="1"/>
      <c r="H28" s="11"/>
    </row>
    <row r="29" spans="1:8" ht="50.1" customHeight="1" thickBot="1" x14ac:dyDescent="0.25">
      <c r="A29" s="11"/>
      <c r="B29" s="26" t="s">
        <v>332</v>
      </c>
      <c r="C29" s="18" t="str">
        <f>'Valors de risc'!B103</f>
        <v>Veïns de la urbanització amb reconeixement de dependència (Llei 39/2006)</v>
      </c>
      <c r="D29" s="18" t="s">
        <v>380</v>
      </c>
      <c r="E29" s="43" t="s">
        <v>33</v>
      </c>
      <c r="F29" s="8">
        <f>((VLOOKUP('Preguntes diagnosi'!E29,'Valors de risc'!B104:C109,2,FALSE)))</f>
        <v>0</v>
      </c>
      <c r="G29" s="1"/>
      <c r="H29" s="11"/>
    </row>
    <row r="30" spans="1:8" ht="50.1" customHeight="1" thickBot="1" x14ac:dyDescent="0.25">
      <c r="A30" s="11"/>
      <c r="B30" s="26" t="s">
        <v>332</v>
      </c>
      <c r="C30" s="18" t="str">
        <f>'Valors de risc'!B110</f>
        <v>Veïns de la urbanització usuaris de Serveis Socials</v>
      </c>
      <c r="D30" s="18" t="s">
        <v>369</v>
      </c>
      <c r="E30" s="43" t="s">
        <v>33</v>
      </c>
      <c r="F30" s="8">
        <f>((VLOOKUP('Preguntes diagnosi'!E30,'Valors de risc'!B111:C116,2,FALSE)))</f>
        <v>0</v>
      </c>
      <c r="G30" s="1"/>
      <c r="H30" s="11"/>
    </row>
    <row r="31" spans="1:8" ht="50.1" customHeight="1" thickBot="1" x14ac:dyDescent="0.25">
      <c r="A31" s="11"/>
      <c r="B31" s="26" t="s">
        <v>332</v>
      </c>
      <c r="C31" s="18" t="str">
        <f>'Valors de risc'!B117</f>
        <v>Veïns de la urbanització amb tramitació de teleassistència</v>
      </c>
      <c r="D31" s="18" t="s">
        <v>370</v>
      </c>
      <c r="E31" s="43" t="s">
        <v>33</v>
      </c>
      <c r="F31" s="8">
        <f>((VLOOKUP('Preguntes diagnosi'!E31,'Valors de risc'!B118:C123,2,FALSE)))</f>
        <v>0</v>
      </c>
      <c r="G31" s="1"/>
      <c r="H31" s="11"/>
    </row>
    <row r="32" spans="1:8" ht="50.1" customHeight="1" thickBot="1" x14ac:dyDescent="0.25">
      <c r="A32" s="11"/>
      <c r="B32" s="26" t="s">
        <v>332</v>
      </c>
      <c r="C32" s="18" t="str">
        <f>'Valors de risc'!B124</f>
        <v>Cobertura del SAD (Servei d'Atenció a Domicili) a la urbanització</v>
      </c>
      <c r="D32" s="18" t="s">
        <v>371</v>
      </c>
      <c r="E32" s="43" t="s">
        <v>33</v>
      </c>
      <c r="F32" s="8">
        <f>((VLOOKUP('Preguntes diagnosi'!E32,'Valors de risc'!B125:C129,2,FALSE)))</f>
        <v>0</v>
      </c>
      <c r="G32" s="1"/>
      <c r="H32" s="11"/>
    </row>
    <row r="33" spans="1:8" ht="50.1" customHeight="1" thickBot="1" x14ac:dyDescent="0.25">
      <c r="A33" s="11"/>
      <c r="B33" s="26" t="s">
        <v>332</v>
      </c>
      <c r="C33" s="18" t="str">
        <f>'Valors de risc'!B130</f>
        <v>Actuacions de Salut Pública per habitatges insalubres</v>
      </c>
      <c r="D33" s="18" t="s">
        <v>372</v>
      </c>
      <c r="E33" s="43" t="s">
        <v>33</v>
      </c>
      <c r="F33" s="8">
        <f>((VLOOKUP('Preguntes diagnosi'!E33,'Valors de risc'!B131:C135,2,FALSE)))</f>
        <v>0</v>
      </c>
      <c r="G33" s="1"/>
      <c r="H33" s="11"/>
    </row>
    <row r="34" spans="1:8" ht="50.1" customHeight="1" thickBot="1" x14ac:dyDescent="0.25">
      <c r="A34" s="11"/>
      <c r="B34" s="26" t="s">
        <v>332</v>
      </c>
      <c r="C34" s="18" t="str">
        <f>'Valors de risc'!B136</f>
        <v>Accessibilitat al CAP de referència a peu</v>
      </c>
      <c r="D34" s="18" t="s">
        <v>373</v>
      </c>
      <c r="E34" s="43" t="s">
        <v>33</v>
      </c>
      <c r="F34" s="8">
        <f>((VLOOKUP('Preguntes diagnosi'!E34,'Valors de risc'!B137:C141,2,FALSE)))</f>
        <v>0</v>
      </c>
      <c r="G34" s="1"/>
      <c r="H34" s="11"/>
    </row>
    <row r="35" spans="1:8" ht="50.1" customHeight="1" thickBot="1" x14ac:dyDescent="0.25">
      <c r="A35" s="11"/>
      <c r="B35" s="26" t="s">
        <v>332</v>
      </c>
      <c r="C35" s="18" t="str">
        <f>'Valors de risc'!B142</f>
        <v>Transport adaptat (porta a porta) per a persones dependents</v>
      </c>
      <c r="D35" s="18" t="s">
        <v>374</v>
      </c>
      <c r="E35" s="43" t="s">
        <v>33</v>
      </c>
      <c r="F35" s="8">
        <f>((VLOOKUP('Preguntes diagnosi'!E35,'Valors de risc'!B143:C146,2,FALSE)))</f>
        <v>0</v>
      </c>
      <c r="G35" s="1"/>
      <c r="H35" s="11"/>
    </row>
    <row r="36" spans="1:8" ht="50.1" customHeight="1" thickBot="1" x14ac:dyDescent="0.25">
      <c r="A36" s="11"/>
      <c r="B36" s="26" t="s">
        <v>332</v>
      </c>
      <c r="C36" s="18" t="str">
        <f>'Valors de risc'!B147</f>
        <v>Accessibilitat a l'escola de referència de primària a peu</v>
      </c>
      <c r="D36" s="18" t="s">
        <v>375</v>
      </c>
      <c r="E36" s="43" t="s">
        <v>33</v>
      </c>
      <c r="F36" s="8">
        <f>((VLOOKUP('Preguntes diagnosi'!E36,'Valors de risc'!B148:C152,2,FALSE)))</f>
        <v>0</v>
      </c>
      <c r="G36" s="1"/>
      <c r="H36" s="11"/>
    </row>
    <row r="37" spans="1:8" ht="50.1" customHeight="1" thickBot="1" x14ac:dyDescent="0.25">
      <c r="A37" s="11"/>
      <c r="B37" s="26" t="s">
        <v>332</v>
      </c>
      <c r="C37" s="18" t="str">
        <f>'Valors de risc'!B153</f>
        <v>Transport escolar a la urbanització</v>
      </c>
      <c r="D37" s="18" t="s">
        <v>376</v>
      </c>
      <c r="E37" s="43" t="s">
        <v>33</v>
      </c>
      <c r="F37" s="8">
        <f>((VLOOKUP('Preguntes diagnosi'!E37,'Valors de risc'!B154:C157,2,FALSE)))</f>
        <v>0</v>
      </c>
      <c r="G37" s="1"/>
      <c r="H37" s="11"/>
    </row>
    <row r="38" spans="1:8" ht="50.1" customHeight="1" thickBot="1" x14ac:dyDescent="0.25">
      <c r="A38" s="11"/>
      <c r="B38" s="26" t="s">
        <v>332</v>
      </c>
      <c r="C38" s="18" t="str">
        <f>'Valors de risc'!B158</f>
        <v>Detecció de casos d'absentisme escolar</v>
      </c>
      <c r="D38" s="18" t="s">
        <v>377</v>
      </c>
      <c r="E38" s="43" t="s">
        <v>33</v>
      </c>
      <c r="F38" s="8">
        <f>((VLOOKUP('Preguntes diagnosi'!E38,'Valors de risc'!B159:C163,2,FALSE)))</f>
        <v>0</v>
      </c>
      <c r="G38" s="1"/>
      <c r="H38" s="11"/>
    </row>
    <row r="39" spans="1:8" ht="49.5" customHeight="1" thickBot="1" x14ac:dyDescent="0.25">
      <c r="A39" s="11"/>
      <c r="B39" s="26" t="s">
        <v>332</v>
      </c>
      <c r="C39" s="18" t="str">
        <f>'Valors de risc'!B164</f>
        <v>Intervencions de Policia Local Assistencial (ex. salut mental, addicció, desatenció, etc.)</v>
      </c>
      <c r="D39" s="18" t="s">
        <v>378</v>
      </c>
      <c r="E39" s="43" t="s">
        <v>33</v>
      </c>
      <c r="F39" s="8">
        <f>((VLOOKUP('Preguntes diagnosi'!E39,'Valors de risc'!B165:C1740,2,FALSE)))</f>
        <v>0</v>
      </c>
      <c r="G39" s="1"/>
      <c r="H39" s="11"/>
    </row>
    <row r="40" spans="1:8" ht="50.1" customHeight="1" thickBot="1" x14ac:dyDescent="0.25">
      <c r="A40" s="11"/>
      <c r="B40" s="26" t="s">
        <v>332</v>
      </c>
      <c r="C40" s="18" t="str">
        <f>'Valors de risc'!B170</f>
        <v>Intervencions de Policia Local per violència domèstica/gènere</v>
      </c>
      <c r="D40" s="18" t="s">
        <v>379</v>
      </c>
      <c r="E40" s="43" t="s">
        <v>33</v>
      </c>
      <c r="F40" s="8">
        <f>((VLOOKUP('Preguntes diagnosi'!E40,'Valors de risc'!B171:C175,2,FALSE)))</f>
        <v>0</v>
      </c>
      <c r="G40" s="1"/>
      <c r="H40" s="11"/>
    </row>
    <row r="41" spans="1:8" ht="20.100000000000001" customHeight="1" thickBot="1" x14ac:dyDescent="0.25">
      <c r="A41" s="11"/>
      <c r="B41" s="28" t="s">
        <v>276</v>
      </c>
      <c r="C41" s="25"/>
      <c r="D41" s="44"/>
      <c r="E41" s="44"/>
      <c r="F41" s="25"/>
      <c r="G41" s="25"/>
      <c r="H41" s="11"/>
    </row>
    <row r="42" spans="1:8" ht="20.100000000000001" customHeight="1" thickTop="1" x14ac:dyDescent="0.2">
      <c r="A42" s="11"/>
      <c r="B42" s="27" t="s">
        <v>276</v>
      </c>
      <c r="C42" s="18"/>
      <c r="D42" s="46"/>
      <c r="E42" s="46"/>
      <c r="F42" s="18"/>
      <c r="G42" s="18"/>
      <c r="H42" s="11"/>
    </row>
    <row r="43" spans="1:8" ht="50.1" customHeight="1" thickBot="1" x14ac:dyDescent="0.25">
      <c r="A43" s="11"/>
      <c r="B43" s="26" t="s">
        <v>7</v>
      </c>
      <c r="C43" s="18" t="str">
        <f>'Valors de risc'!B177</f>
        <v>Distància fins al nucli urbà de referència a peu</v>
      </c>
      <c r="D43" s="18" t="s">
        <v>406</v>
      </c>
      <c r="E43" s="43" t="s">
        <v>33</v>
      </c>
      <c r="F43" s="8">
        <f>((VLOOKUP('Preguntes diagnosi'!E43,'Valors de risc'!B178:C183,2,FALSE)))</f>
        <v>0</v>
      </c>
      <c r="G43" s="1"/>
      <c r="H43" s="11"/>
    </row>
    <row r="44" spans="1:8" ht="50.1" customHeight="1" thickBot="1" x14ac:dyDescent="0.25">
      <c r="A44" s="11"/>
      <c r="B44" s="26" t="s">
        <v>7</v>
      </c>
      <c r="C44" s="18" t="str">
        <f>'Valors de risc'!B184</f>
        <v>Disponibilitat de vies verdes fins al nucli urbà</v>
      </c>
      <c r="D44" s="18" t="s">
        <v>396</v>
      </c>
      <c r="E44" s="43" t="s">
        <v>33</v>
      </c>
      <c r="F44" s="8">
        <f>((VLOOKUP('Preguntes diagnosi'!E44,'Valors de risc'!B185:C188,2,FALSE)))</f>
        <v>0</v>
      </c>
      <c r="G44" s="1"/>
      <c r="H44" s="11"/>
    </row>
    <row r="45" spans="1:8" ht="50.1" customHeight="1" thickBot="1" x14ac:dyDescent="0.25">
      <c r="A45" s="11"/>
      <c r="B45" s="26" t="s">
        <v>7</v>
      </c>
      <c r="C45" s="18" t="str">
        <f>'Valors de risc'!B189</f>
        <v>Disponibilitat de transport públic</v>
      </c>
      <c r="D45" s="18" t="s">
        <v>397</v>
      </c>
      <c r="E45" s="43" t="s">
        <v>33</v>
      </c>
      <c r="F45" s="8">
        <f>((VLOOKUP('Preguntes diagnosi'!E45,'Valors de risc'!B190:C193,2,FALSE)))</f>
        <v>0</v>
      </c>
      <c r="G45" s="1"/>
      <c r="H45" s="11"/>
    </row>
    <row r="46" spans="1:8" ht="50.1" customHeight="1" thickBot="1" x14ac:dyDescent="0.25">
      <c r="A46" s="11"/>
      <c r="B46" s="26" t="s">
        <v>7</v>
      </c>
      <c r="C46" s="18" t="str">
        <f>'Valors de risc'!B194</f>
        <v>Estat de les parades de bus</v>
      </c>
      <c r="D46" s="18" t="s">
        <v>398</v>
      </c>
      <c r="E46" s="43" t="s">
        <v>33</v>
      </c>
      <c r="F46" s="8">
        <f>((VLOOKUP('Preguntes diagnosi'!E46,'Valors de risc'!B195:C198,2,FALSE)))</f>
        <v>0</v>
      </c>
      <c r="G46" s="1"/>
      <c r="H46" s="11"/>
    </row>
    <row r="47" spans="1:8" ht="50.1" customHeight="1" thickBot="1" x14ac:dyDescent="0.25">
      <c r="A47" s="11"/>
      <c r="B47" s="26" t="s">
        <v>7</v>
      </c>
      <c r="C47" s="18" t="str">
        <f>'Valors de risc'!B199</f>
        <v>Faciltiat de mobiltiat a peu dins de la urbanització</v>
      </c>
      <c r="D47" s="18" t="s">
        <v>399</v>
      </c>
      <c r="E47" s="43" t="s">
        <v>33</v>
      </c>
      <c r="F47" s="8">
        <f>((VLOOKUP('Preguntes diagnosi'!E47,'Valors de risc'!B200:C203,2,FALSE)))</f>
        <v>0</v>
      </c>
      <c r="G47" s="1"/>
      <c r="H47" s="11"/>
    </row>
    <row r="48" spans="1:8" ht="50.1" customHeight="1" thickBot="1" x14ac:dyDescent="0.25">
      <c r="A48" s="11"/>
      <c r="B48" s="26" t="s">
        <v>7</v>
      </c>
      <c r="C48" s="18" t="str">
        <f>'Valors de risc'!B204</f>
        <v>Carrers amb pendents &gt;10%</v>
      </c>
      <c r="D48" s="18" t="s">
        <v>400</v>
      </c>
      <c r="E48" s="43" t="s">
        <v>33</v>
      </c>
      <c r="F48" s="8">
        <f>((VLOOKUP('Preguntes diagnosi'!E48,'Valors de risc'!B205:C208,2,FALSE)))</f>
        <v>0</v>
      </c>
      <c r="G48" s="1"/>
      <c r="H48" s="11"/>
    </row>
    <row r="49" spans="1:8" ht="50.1" customHeight="1" thickBot="1" x14ac:dyDescent="0.25">
      <c r="A49" s="11"/>
      <c r="B49" s="26" t="s">
        <v>7</v>
      </c>
      <c r="C49" s="18" t="str">
        <f>'Valors de risc'!B209</f>
        <v>Dependència del cotxe privat dels residents</v>
      </c>
      <c r="D49" s="18" t="s">
        <v>401</v>
      </c>
      <c r="E49" s="43" t="s">
        <v>33</v>
      </c>
      <c r="F49" s="8">
        <f>((VLOOKUP('Preguntes diagnosi'!E49,'Valors de risc'!B210:C214,2,FALSE)))</f>
        <v>0</v>
      </c>
      <c r="G49" s="1"/>
      <c r="H49" s="11"/>
    </row>
    <row r="50" spans="1:8" ht="50.1" customHeight="1" thickBot="1" x14ac:dyDescent="0.25">
      <c r="A50" s="11"/>
      <c r="B50" s="26" t="s">
        <v>7</v>
      </c>
      <c r="C50" s="18" t="str">
        <f>'Valors de risc'!B215</f>
        <v>Sinistralitat del trànsit a motor</v>
      </c>
      <c r="D50" s="18" t="s">
        <v>402</v>
      </c>
      <c r="E50" s="43" t="s">
        <v>33</v>
      </c>
      <c r="F50" s="8">
        <f>((VLOOKUP('Preguntes diagnosi'!E50,'Valors de risc'!B216:C219,2,FALSE)))</f>
        <v>0</v>
      </c>
      <c r="G50" s="1"/>
      <c r="H50" s="11"/>
    </row>
    <row r="51" spans="1:8" ht="50.1" customHeight="1" thickBot="1" x14ac:dyDescent="0.25">
      <c r="A51" s="11"/>
      <c r="B51" s="26" t="s">
        <v>7</v>
      </c>
      <c r="C51" s="18" t="str">
        <f>'Valors de risc'!B220</f>
        <v>Elements per a la pacificació del trànsit a la via pública</v>
      </c>
      <c r="D51" s="18" t="s">
        <v>403</v>
      </c>
      <c r="E51" s="43" t="s">
        <v>33</v>
      </c>
      <c r="F51" s="8">
        <f>((VLOOKUP('Preguntes diagnosi'!E51,'Valors de risc'!B221:C223,2,FALSE)))</f>
        <v>0</v>
      </c>
      <c r="G51" s="1"/>
      <c r="H51" s="11"/>
    </row>
    <row r="52" spans="1:8" ht="50.1" customHeight="1" thickBot="1" x14ac:dyDescent="0.25">
      <c r="A52" s="11"/>
      <c r="B52" s="26" t="s">
        <v>7</v>
      </c>
      <c r="C52" s="18" t="str">
        <f>'Valors de risc'!B224</f>
        <v>Accessibiltiat arquitectònica de les voreres</v>
      </c>
      <c r="D52" s="18" t="s">
        <v>407</v>
      </c>
      <c r="E52" s="43" t="s">
        <v>33</v>
      </c>
      <c r="F52" s="8">
        <f>((VLOOKUP('Preguntes diagnosi'!E52,'Valors de risc'!B225:C228,2,FALSE)))</f>
        <v>0</v>
      </c>
      <c r="G52" s="1"/>
      <c r="H52" s="11"/>
    </row>
    <row r="53" spans="1:8" ht="50.1" customHeight="1" thickBot="1" x14ac:dyDescent="0.25">
      <c r="A53" s="11"/>
      <c r="B53" s="26" t="s">
        <v>7</v>
      </c>
      <c r="C53" s="18" t="str">
        <f>'Valors de risc'!B229</f>
        <v>Estat de la calçada</v>
      </c>
      <c r="D53" s="18" t="s">
        <v>404</v>
      </c>
      <c r="E53" s="43" t="s">
        <v>33</v>
      </c>
      <c r="F53" s="8">
        <f>((VLOOKUP('Preguntes diagnosi'!E53,'Valors de risc'!B230:C233,2,FALSE)))</f>
        <v>0</v>
      </c>
      <c r="G53" s="1"/>
      <c r="H53" s="11"/>
    </row>
    <row r="54" spans="1:8" ht="50.1" customHeight="1" thickBot="1" x14ac:dyDescent="0.25">
      <c r="A54" s="11"/>
      <c r="B54" s="26" t="s">
        <v>7</v>
      </c>
      <c r="C54" s="18" t="str">
        <f>'Valors de risc'!B234</f>
        <v>Senyalètica</v>
      </c>
      <c r="D54" s="18" t="s">
        <v>405</v>
      </c>
      <c r="E54" s="43" t="s">
        <v>33</v>
      </c>
      <c r="F54" s="8">
        <f>((VLOOKUP('Preguntes diagnosi'!E54,'Valors de risc'!B235:C237,2,FALSE)))</f>
        <v>0</v>
      </c>
      <c r="G54" s="1"/>
      <c r="H54" s="11"/>
    </row>
    <row r="55" spans="1:8" ht="20.100000000000001" customHeight="1" thickBot="1" x14ac:dyDescent="0.25">
      <c r="A55" s="11"/>
      <c r="B55" s="28" t="s">
        <v>276</v>
      </c>
      <c r="C55" s="25"/>
      <c r="D55" s="44"/>
      <c r="E55" s="44"/>
      <c r="F55" s="25"/>
      <c r="G55" s="25"/>
      <c r="H55" s="11"/>
    </row>
    <row r="56" spans="1:8" ht="20.100000000000001" customHeight="1" thickTop="1" x14ac:dyDescent="0.2">
      <c r="A56" s="11"/>
      <c r="B56" s="27" t="s">
        <v>276</v>
      </c>
      <c r="C56" s="18"/>
      <c r="D56" s="46"/>
      <c r="E56" s="46"/>
      <c r="F56" s="18"/>
      <c r="G56" s="18"/>
      <c r="H56" s="11"/>
    </row>
    <row r="57" spans="1:8" ht="50.1" customHeight="1" thickBot="1" x14ac:dyDescent="0.25">
      <c r="A57" s="11"/>
      <c r="B57" s="26" t="s">
        <v>8</v>
      </c>
      <c r="C57" s="18" t="str">
        <f>'Valors de risc'!B239</f>
        <v xml:space="preserve">Distància a zones de bosc </v>
      </c>
      <c r="D57" s="18" t="s">
        <v>412</v>
      </c>
      <c r="E57" s="43" t="s">
        <v>33</v>
      </c>
      <c r="F57" s="8">
        <f>((VLOOKUP('Preguntes diagnosi'!E57,'Valors de risc'!B240:C244,2,FALSE)))</f>
        <v>0</v>
      </c>
      <c r="G57" s="1"/>
      <c r="H57" s="11"/>
    </row>
    <row r="58" spans="1:8" ht="50.1" customHeight="1" thickBot="1" x14ac:dyDescent="0.25">
      <c r="A58" s="11"/>
      <c r="B58" s="26" t="s">
        <v>8</v>
      </c>
      <c r="C58" s="18" t="str">
        <f>'Valors de risc'!B245</f>
        <v>Existència de franges perimetrals contra incendis</v>
      </c>
      <c r="D58" s="18" t="s">
        <v>413</v>
      </c>
      <c r="E58" s="43" t="s">
        <v>33</v>
      </c>
      <c r="F58" s="8">
        <f>((VLOOKUP('Preguntes diagnosi'!E58,'Valors de risc'!B246:C251,2,FALSE)))</f>
        <v>0</v>
      </c>
      <c r="G58" s="1"/>
      <c r="H58" s="11"/>
    </row>
    <row r="59" spans="1:8" ht="50.1" customHeight="1" thickBot="1" x14ac:dyDescent="0.25">
      <c r="A59" s="11"/>
      <c r="B59" s="26" t="s">
        <v>8</v>
      </c>
      <c r="C59" s="18" t="str">
        <f>'Valors de risc'!B252</f>
        <v>Manteniment de les franges perimetrals contra incendis</v>
      </c>
      <c r="D59" s="18" t="s">
        <v>414</v>
      </c>
      <c r="E59" s="43" t="s">
        <v>33</v>
      </c>
      <c r="F59" s="8">
        <f>((VLOOKUP('Preguntes diagnosi'!E59,'Valors de risc'!B253:C256,2,FALSE)))</f>
        <v>0</v>
      </c>
      <c r="G59" s="1"/>
      <c r="H59" s="11"/>
    </row>
    <row r="60" spans="1:8" ht="50.1" customHeight="1" thickBot="1" x14ac:dyDescent="0.25">
      <c r="A60" s="11"/>
      <c r="B60" s="26" t="s">
        <v>8</v>
      </c>
      <c r="C60" s="18" t="str">
        <f>'Valors de risc'!B257</f>
        <v>Estat de neteja de les parcel·les per reduir risc d'inflamabilitat</v>
      </c>
      <c r="D60" s="18" t="s">
        <v>427</v>
      </c>
      <c r="E60" s="43" t="s">
        <v>33</v>
      </c>
      <c r="F60" s="8">
        <f>((VLOOKUP('Preguntes diagnosi'!E60,'Valors de risc'!B258:C261,2,FALSE)))</f>
        <v>0</v>
      </c>
      <c r="G60" s="1"/>
      <c r="H60" s="11"/>
    </row>
    <row r="61" spans="1:8" ht="50.1" customHeight="1" thickBot="1" x14ac:dyDescent="0.25">
      <c r="A61" s="11"/>
      <c r="B61" s="26" t="s">
        <v>8</v>
      </c>
      <c r="C61" s="18" t="str">
        <f>'Valors de risc'!B262</f>
        <v>Compliment de normes i recomanacions de prevenció d'incendis per part dels veïns</v>
      </c>
      <c r="D61" s="18" t="s">
        <v>428</v>
      </c>
      <c r="E61" s="43" t="s">
        <v>33</v>
      </c>
      <c r="F61" s="8">
        <f>((VLOOKUP('Preguntes diagnosi'!E61,'Valors de risc'!B263:C266,2,FALSE)))</f>
        <v>0</v>
      </c>
      <c r="G61" s="1"/>
      <c r="H61" s="11"/>
    </row>
    <row r="62" spans="1:8" ht="50.1" customHeight="1" thickBot="1" x14ac:dyDescent="0.25">
      <c r="A62" s="11"/>
      <c r="B62" s="26" t="s">
        <v>8</v>
      </c>
      <c r="C62" s="18" t="str">
        <f>'Valors de risc'!B267</f>
        <v>Impost per al manteniment de les franges perimetrals</v>
      </c>
      <c r="D62" s="18" t="s">
        <v>415</v>
      </c>
      <c r="E62" s="43" t="s">
        <v>33</v>
      </c>
      <c r="F62" s="8">
        <f>((VLOOKUP('Preguntes diagnosi'!E62,'Valors de risc'!B268:C271,2,FALSE)))</f>
        <v>0</v>
      </c>
      <c r="G62" s="1"/>
      <c r="H62" s="11"/>
    </row>
    <row r="63" spans="1:8" ht="50.1" customHeight="1" thickBot="1" x14ac:dyDescent="0.25">
      <c r="A63" s="11"/>
      <c r="B63" s="26" t="s">
        <v>8</v>
      </c>
      <c r="C63" s="18" t="str">
        <f>'Valors de risc'!B272</f>
        <v>Xarxa d’hidrants</v>
      </c>
      <c r="D63" s="18" t="s">
        <v>416</v>
      </c>
      <c r="E63" s="43" t="s">
        <v>33</v>
      </c>
      <c r="F63" s="8">
        <f>((VLOOKUP('Preguntes diagnosi'!E63,'Valors de risc'!B273:C275,2,FALSE)))</f>
        <v>0</v>
      </c>
      <c r="G63" s="1"/>
      <c r="H63" s="11"/>
    </row>
    <row r="64" spans="1:8" ht="50.1" customHeight="1" thickBot="1" x14ac:dyDescent="0.25">
      <c r="A64" s="11"/>
      <c r="B64" s="26" t="s">
        <v>8</v>
      </c>
      <c r="C64" s="18" t="str">
        <f>'Valors de risc'!B276</f>
        <v>Perill d'incendi forestal</v>
      </c>
      <c r="D64" s="18" t="s">
        <v>417</v>
      </c>
      <c r="E64" s="43" t="s">
        <v>33</v>
      </c>
      <c r="F64" s="8">
        <f>((VLOOKUP('Preguntes diagnosi'!E64,'Valors de risc'!B277:C280,2,FALSE)))</f>
        <v>0</v>
      </c>
      <c r="G64" s="1"/>
      <c r="H64" s="11"/>
    </row>
    <row r="65" spans="1:8" ht="50.1" customHeight="1" thickBot="1" x14ac:dyDescent="0.25">
      <c r="A65" s="11"/>
      <c r="B65" s="26" t="s">
        <v>8</v>
      </c>
      <c r="C65" s="18" t="str">
        <f>'Valors de risc'!B281</f>
        <v>Perill d'inundació</v>
      </c>
      <c r="D65" s="18" t="s">
        <v>418</v>
      </c>
      <c r="E65" s="43" t="s">
        <v>33</v>
      </c>
      <c r="F65" s="8">
        <f>((VLOOKUP('Preguntes diagnosi'!E65,'Valors de risc'!B282:C285,2,FALSE)))</f>
        <v>0</v>
      </c>
      <c r="G65" s="1"/>
      <c r="H65" s="11"/>
    </row>
    <row r="66" spans="1:8" ht="50.1" customHeight="1" thickBot="1" x14ac:dyDescent="0.25">
      <c r="A66" s="11"/>
      <c r="B66" s="26" t="s">
        <v>8</v>
      </c>
      <c r="C66" s="18" t="str">
        <f>'Valors de risc'!B286</f>
        <v>Altres perills que afecten a la urbanització</v>
      </c>
      <c r="D66" s="18" t="s">
        <v>419</v>
      </c>
      <c r="E66" s="43" t="s">
        <v>33</v>
      </c>
      <c r="F66" s="8">
        <f>((VLOOKUP('Preguntes diagnosi'!E66,'Valors de risc'!B287:C290,2,FALSE)))</f>
        <v>0</v>
      </c>
      <c r="G66" s="1"/>
      <c r="H66" s="11"/>
    </row>
    <row r="67" spans="1:8" ht="50.1" customHeight="1" thickBot="1" x14ac:dyDescent="0.25">
      <c r="A67" s="11"/>
      <c r="B67" s="26" t="s">
        <v>8</v>
      </c>
      <c r="C67" s="18" t="str">
        <f>'Valors de risc'!B291</f>
        <v>Itineraris d'evacuació previstos a la urbanització</v>
      </c>
      <c r="D67" s="18" t="s">
        <v>420</v>
      </c>
      <c r="E67" s="43" t="s">
        <v>33</v>
      </c>
      <c r="F67" s="8">
        <f>((VLOOKUP('Preguntes diagnosi'!E67,'Valors de risc'!B292:C294,2,FALSE)))</f>
        <v>0</v>
      </c>
      <c r="G67" s="1"/>
      <c r="H67" s="11"/>
    </row>
    <row r="68" spans="1:8" ht="50.1" customHeight="1" thickBot="1" x14ac:dyDescent="0.25">
      <c r="A68" s="11"/>
      <c r="B68" s="26" t="s">
        <v>8</v>
      </c>
      <c r="C68" s="18" t="str">
        <f>'Valors de risc'!B295</f>
        <v>Coneixements d’autoprotecció de la població</v>
      </c>
      <c r="D68" s="18" t="s">
        <v>421</v>
      </c>
      <c r="E68" s="43" t="s">
        <v>33</v>
      </c>
      <c r="F68" s="8">
        <f>((VLOOKUP('Preguntes diagnosi'!E68,'Valors de risc'!B296:C298,2,FALSE)))</f>
        <v>0</v>
      </c>
      <c r="G68" s="1"/>
      <c r="H68" s="11"/>
    </row>
    <row r="69" spans="1:8" ht="50.1" customHeight="1" thickBot="1" x14ac:dyDescent="0.25">
      <c r="A69" s="11"/>
      <c r="B69" s="26" t="s">
        <v>8</v>
      </c>
      <c r="C69" s="18" t="str">
        <f>'Valors de risc'!B299</f>
        <v>Accessibiltiat de vehicles d'emergència (bombers, ambulàncies)</v>
      </c>
      <c r="D69" s="18" t="s">
        <v>429</v>
      </c>
      <c r="E69" s="43" t="s">
        <v>33</v>
      </c>
      <c r="F69" s="8">
        <f>((VLOOKUP('Preguntes diagnosi'!E69,'Valors de risc'!B300:C303,2,FALSE)))</f>
        <v>0</v>
      </c>
      <c r="G69" s="1"/>
      <c r="H69" s="11"/>
    </row>
    <row r="70" spans="1:8" ht="50.1" customHeight="1" thickBot="1" x14ac:dyDescent="0.25">
      <c r="A70" s="11"/>
      <c r="B70" s="26" t="s">
        <v>8</v>
      </c>
      <c r="C70" s="18" t="str">
        <f>'Valors de risc'!B304</f>
        <v>Detecció anual d'activitats delictives</v>
      </c>
      <c r="D70" s="18" t="s">
        <v>422</v>
      </c>
      <c r="E70" s="43" t="s">
        <v>33</v>
      </c>
      <c r="F70" s="8">
        <f>((VLOOKUP('Preguntes diagnosi'!E70,'Valors de risc'!B305:C308,2,FALSE)))</f>
        <v>0</v>
      </c>
      <c r="G70" s="1"/>
      <c r="H70" s="11"/>
    </row>
    <row r="71" spans="1:8" ht="50.1" customHeight="1" thickBot="1" x14ac:dyDescent="0.25">
      <c r="A71" s="11"/>
      <c r="B71" s="26" t="s">
        <v>8</v>
      </c>
      <c r="C71" s="18" t="str">
        <f>'Valors de risc'!B309</f>
        <v>Grau de vigilància dels cossos de seguretat</v>
      </c>
      <c r="D71" s="18" t="s">
        <v>423</v>
      </c>
      <c r="E71" s="43" t="s">
        <v>33</v>
      </c>
      <c r="F71" s="8">
        <f>((VLOOKUP('Preguntes diagnosi'!E71,'Valors de risc'!B310:C313,2,FALSE)))</f>
        <v>0</v>
      </c>
      <c r="G71" s="1"/>
      <c r="H71" s="11"/>
    </row>
    <row r="72" spans="1:8" ht="50.1" customHeight="1" thickBot="1" x14ac:dyDescent="0.25">
      <c r="A72" s="11"/>
      <c r="B72" s="26" t="s">
        <v>8</v>
      </c>
      <c r="C72" s="18" t="str">
        <f>'Valors de risc'!B314</f>
        <v xml:space="preserve">Existència càmeres o altres sistemes de control tecnològic </v>
      </c>
      <c r="D72" s="18" t="s">
        <v>426</v>
      </c>
      <c r="E72" s="43" t="s">
        <v>33</v>
      </c>
      <c r="F72" s="8">
        <f>((VLOOKUP('Preguntes diagnosi'!E72,'Valors de risc'!B315:C318,2,FALSE)))</f>
        <v>0</v>
      </c>
      <c r="G72" s="1"/>
      <c r="H72" s="11"/>
    </row>
    <row r="73" spans="1:8" ht="49.5" customHeight="1" thickBot="1" x14ac:dyDescent="0.25">
      <c r="A73" s="11"/>
      <c r="B73" s="26" t="s">
        <v>8</v>
      </c>
      <c r="C73" s="18" t="str">
        <f>'Valors de risc'!B319</f>
        <v>Xarxa veïnal de vigilància</v>
      </c>
      <c r="D73" s="18" t="s">
        <v>424</v>
      </c>
      <c r="E73" s="43" t="s">
        <v>33</v>
      </c>
      <c r="F73" s="8">
        <f>((VLOOKUP('Preguntes diagnosi'!E73,'Valors de risc'!B320:C323,2,FALSE)))</f>
        <v>0</v>
      </c>
      <c r="G73" s="1"/>
      <c r="H73" s="11"/>
    </row>
    <row r="74" spans="1:8" ht="49.5" customHeight="1" thickBot="1" x14ac:dyDescent="0.25">
      <c r="A74" s="11"/>
      <c r="B74" s="26" t="s">
        <v>8</v>
      </c>
      <c r="C74" s="18" t="str">
        <f>'Valors de risc'!B324</f>
        <v>Demanda de vigilància i seguretat per part dels veïns</v>
      </c>
      <c r="D74" s="18" t="s">
        <v>425</v>
      </c>
      <c r="E74" s="43" t="s">
        <v>33</v>
      </c>
      <c r="F74" s="8">
        <f>((VLOOKUP('Preguntes diagnosi'!E74,'Valors de risc'!B325:C328,2,FALSE)))</f>
        <v>0</v>
      </c>
      <c r="G74" s="1"/>
      <c r="H74" s="11"/>
    </row>
    <row r="75" spans="1:8" ht="20.100000000000001" customHeight="1" thickBot="1" x14ac:dyDescent="0.25">
      <c r="A75" s="11"/>
      <c r="B75" s="31" t="s">
        <v>276</v>
      </c>
      <c r="C75" s="25"/>
      <c r="D75" s="44"/>
      <c r="E75" s="44"/>
      <c r="F75" s="25"/>
      <c r="G75" s="25"/>
      <c r="H75" s="11"/>
    </row>
    <row r="76" spans="1:8" ht="20.100000000000001" customHeight="1" thickTop="1" x14ac:dyDescent="0.2">
      <c r="A76" s="11"/>
      <c r="B76" s="32" t="s">
        <v>276</v>
      </c>
      <c r="C76" s="1"/>
      <c r="D76" s="47"/>
      <c r="E76" s="47"/>
      <c r="F76" s="1"/>
      <c r="G76" s="1"/>
      <c r="H76" s="11"/>
    </row>
    <row r="77" spans="1:8" ht="50.1" customHeight="1" thickBot="1" x14ac:dyDescent="0.25">
      <c r="A77" s="11"/>
      <c r="B77" s="26" t="s">
        <v>333</v>
      </c>
      <c r="C77" s="9" t="str">
        <f>'Valors de risc'!B330</f>
        <v>Nivell econòmic de la població</v>
      </c>
      <c r="D77" s="18" t="s">
        <v>439</v>
      </c>
      <c r="E77" s="43" t="s">
        <v>33</v>
      </c>
      <c r="F77" s="8">
        <f>((VLOOKUP('Preguntes diagnosi'!E77,'Valors de risc'!B331:C335,2,FALSE)))</f>
        <v>0</v>
      </c>
      <c r="G77" s="1"/>
      <c r="H77" s="11"/>
    </row>
    <row r="78" spans="1:8" ht="50.1" customHeight="1" thickBot="1" x14ac:dyDescent="0.25">
      <c r="A78" s="11"/>
      <c r="B78" s="26" t="s">
        <v>333</v>
      </c>
      <c r="C78" s="9" t="str">
        <f>'Valors de risc'!B336</f>
        <v>Disponibilitat de comerç o restauració de proximitat</v>
      </c>
      <c r="D78" s="18" t="s">
        <v>440</v>
      </c>
      <c r="E78" s="43" t="s">
        <v>33</v>
      </c>
      <c r="F78" s="8">
        <f>((VLOOKUP('Preguntes diagnosi'!E78,'Valors de risc'!B337:C340,2,FALSE)))</f>
        <v>0</v>
      </c>
      <c r="G78" s="1"/>
      <c r="H78" s="11"/>
    </row>
    <row r="79" spans="1:8" ht="50.1" customHeight="1" thickBot="1" x14ac:dyDescent="0.25">
      <c r="A79" s="11"/>
      <c r="B79" s="26" t="s">
        <v>333</v>
      </c>
      <c r="C79" s="9" t="str">
        <f>'Valors de risc'!B341</f>
        <v>Lloc de compra principal dels veïns de la urbanització</v>
      </c>
      <c r="D79" s="18" t="s">
        <v>441</v>
      </c>
      <c r="E79" s="43" t="s">
        <v>33</v>
      </c>
      <c r="F79" s="8">
        <f>((VLOOKUP('Preguntes diagnosi'!E79,'Valors de risc'!B342:C344,2,FALSE)))</f>
        <v>0</v>
      </c>
      <c r="G79" s="1"/>
      <c r="H79" s="11"/>
    </row>
    <row r="80" spans="1:8" ht="50.1" customHeight="1" thickBot="1" x14ac:dyDescent="0.25">
      <c r="A80" s="11"/>
      <c r="B80" s="26" t="s">
        <v>333</v>
      </c>
      <c r="C80" s="9" t="str">
        <f>'Valors de risc'!B345</f>
        <v>Extensió del teletreball a la urbanització</v>
      </c>
      <c r="D80" s="18" t="s">
        <v>442</v>
      </c>
      <c r="E80" s="43" t="s">
        <v>33</v>
      </c>
      <c r="F80" s="8">
        <f>((VLOOKUP('Preguntes diagnosi'!E80,'Valors de risc'!B346:C349,2,FALSE)))</f>
        <v>0</v>
      </c>
      <c r="G80" s="1"/>
      <c r="H80" s="11"/>
    </row>
    <row r="81" spans="1:8" ht="50.1" customHeight="1" thickBot="1" x14ac:dyDescent="0.25">
      <c r="A81" s="11"/>
      <c r="B81" s="26" t="s">
        <v>333</v>
      </c>
      <c r="C81" s="9" t="str">
        <f>'Valors de risc'!B350</f>
        <v>Ubicació d'activitats professionals a la urbanització</v>
      </c>
      <c r="D81" s="18" t="s">
        <v>443</v>
      </c>
      <c r="E81" s="43" t="s">
        <v>33</v>
      </c>
      <c r="F81" s="8">
        <f>((VLOOKUP('Preguntes diagnosi'!E81,'Valors de risc'!B351:C355,2,FALSE)))</f>
        <v>0</v>
      </c>
      <c r="G81" s="1"/>
      <c r="H81" s="11"/>
    </row>
    <row r="82" spans="1:8" ht="50.1" customHeight="1" thickBot="1" x14ac:dyDescent="0.25">
      <c r="A82" s="11"/>
      <c r="B82" s="26" t="s">
        <v>333</v>
      </c>
      <c r="C82" s="9" t="str">
        <f>'Valors de risc'!B356</f>
        <v>Nivell d'atur a la urbanització en comparació amb la resta del municipi</v>
      </c>
      <c r="D82" s="18" t="s">
        <v>444</v>
      </c>
      <c r="E82" s="43" t="s">
        <v>33</v>
      </c>
      <c r="F82" s="8">
        <f>((VLOOKUP('Preguntes diagnosi'!E82,'Valors de risc'!B357:C360,2,FALSE)))</f>
        <v>0</v>
      </c>
      <c r="G82" s="1"/>
      <c r="H82" s="11"/>
    </row>
    <row r="83" spans="1:8" ht="50.1" customHeight="1" thickBot="1" x14ac:dyDescent="0.25">
      <c r="A83" s="11"/>
      <c r="B83" s="26" t="s">
        <v>333</v>
      </c>
      <c r="C83" s="9" t="str">
        <f>'Valors de risc'!B361</f>
        <v>Ubicació d'activitats econòmiques informals o marginals</v>
      </c>
      <c r="D83" s="18" t="s">
        <v>445</v>
      </c>
      <c r="E83" s="43" t="s">
        <v>33</v>
      </c>
      <c r="F83" s="8">
        <f>((VLOOKUP('Preguntes diagnosi'!E83,'Valors de risc'!B362:C366,2,FALSE)))</f>
        <v>0</v>
      </c>
      <c r="G83" s="1"/>
      <c r="H83" s="11"/>
    </row>
    <row r="84" spans="1:8" ht="50.1" customHeight="1" thickBot="1" x14ac:dyDescent="0.25">
      <c r="A84" s="11"/>
      <c r="B84" s="26" t="s">
        <v>333</v>
      </c>
      <c r="C84" s="9" t="str">
        <f>'Valors de risc'!B367</f>
        <v>Adaptació de les prestacions de serveis socials a la realitat de les urbanitzacions</v>
      </c>
      <c r="D84" s="18" t="s">
        <v>448</v>
      </c>
      <c r="E84" s="43" t="s">
        <v>33</v>
      </c>
      <c r="F84" s="8">
        <f>((VLOOKUP('Preguntes diagnosi'!E84,'Valors de risc'!B368:C370,2,FALSE)))</f>
        <v>0</v>
      </c>
      <c r="G84" s="1"/>
      <c r="H84" s="11"/>
    </row>
    <row r="85" spans="1:8" ht="50.1" customHeight="1" thickBot="1" x14ac:dyDescent="0.25">
      <c r="A85" s="11"/>
      <c r="B85" s="26" t="s">
        <v>333</v>
      </c>
      <c r="C85" s="9" t="str">
        <f>'Valors de risc'!B371</f>
        <v>Pràctiques hortícoles en parcel·les individuals a la urbanització</v>
      </c>
      <c r="D85" s="18" t="s">
        <v>446</v>
      </c>
      <c r="E85" s="43" t="s">
        <v>33</v>
      </c>
      <c r="F85" s="8">
        <f>((VLOOKUP('Preguntes diagnosi'!E85,'Valors de risc'!B372:C374,2,FALSE)))</f>
        <v>0</v>
      </c>
      <c r="G85" s="1"/>
      <c r="H85" s="11"/>
    </row>
    <row r="86" spans="1:8" ht="50.1" customHeight="1" thickBot="1" x14ac:dyDescent="0.25">
      <c r="A86" s="11"/>
      <c r="B86" s="26" t="s">
        <v>333</v>
      </c>
      <c r="C86" s="9" t="str">
        <f>'Valors de risc'!B375</f>
        <v xml:space="preserve">Pràctiques d'horticultura comunitària </v>
      </c>
      <c r="D86" s="18" t="s">
        <v>447</v>
      </c>
      <c r="E86" s="43" t="s">
        <v>33</v>
      </c>
      <c r="F86" s="8">
        <f>((VLOOKUP('Preguntes diagnosi'!E86,'Valors de risc'!B376:C379,2,FALSE)))</f>
        <v>0</v>
      </c>
      <c r="G86" s="1"/>
      <c r="H86" s="11"/>
    </row>
    <row r="87" spans="1:8" ht="20.100000000000001" customHeight="1" x14ac:dyDescent="0.2">
      <c r="A87" s="11"/>
      <c r="B87" s="32"/>
      <c r="C87" s="1"/>
      <c r="D87" s="47"/>
      <c r="E87" s="47"/>
      <c r="F87" s="1"/>
      <c r="G87" s="1"/>
      <c r="H87" s="11"/>
    </row>
    <row r="88" spans="1:8" ht="20.100000000000001" customHeight="1" x14ac:dyDescent="0.2">
      <c r="A88" s="11"/>
      <c r="B88" s="32"/>
      <c r="C88" s="1"/>
      <c r="D88" s="47"/>
      <c r="E88" s="47"/>
      <c r="F88" s="1"/>
      <c r="G88" s="1"/>
      <c r="H88" s="11"/>
    </row>
    <row r="89" spans="1:8" ht="50.1" customHeight="1" thickBot="1" x14ac:dyDescent="0.25">
      <c r="A89" s="11"/>
      <c r="B89" s="26" t="s">
        <v>29</v>
      </c>
      <c r="C89" s="18" t="str">
        <f>'Valors de risc'!B381</f>
        <v>Existència d'associació de veïns</v>
      </c>
      <c r="D89" s="18" t="s">
        <v>457</v>
      </c>
      <c r="E89" s="43" t="s">
        <v>33</v>
      </c>
      <c r="F89" s="8">
        <f>((VLOOKUP('Preguntes diagnosi'!E89,'Valors de risc'!B382:C385,2,FALSE)))</f>
        <v>0</v>
      </c>
      <c r="G89" s="1"/>
      <c r="H89" s="11"/>
    </row>
    <row r="90" spans="1:8" ht="50.1" customHeight="1" thickBot="1" x14ac:dyDescent="0.25">
      <c r="A90" s="11"/>
      <c r="B90" s="26" t="s">
        <v>29</v>
      </c>
      <c r="C90" s="18" t="str">
        <f>'Valors de risc'!B386</f>
        <v>Identificació dels veïns amb la urbanització</v>
      </c>
      <c r="D90" s="18" t="s">
        <v>458</v>
      </c>
      <c r="E90" s="43" t="s">
        <v>33</v>
      </c>
      <c r="F90" s="8">
        <f>((VLOOKUP('Preguntes diagnosi'!E90,'Valors de risc'!B387:C390,2,FALSE)))</f>
        <v>0</v>
      </c>
      <c r="G90" s="1"/>
      <c r="H90" s="11"/>
    </row>
    <row r="91" spans="1:8" ht="50.1" customHeight="1" thickBot="1" x14ac:dyDescent="0.25">
      <c r="A91" s="11"/>
      <c r="B91" s="26" t="s">
        <v>29</v>
      </c>
      <c r="C91" s="18" t="str">
        <f>'Valors de risc'!B391</f>
        <v>Identificació dels veïns de la urbanització amb el municipi en conjunt</v>
      </c>
      <c r="D91" s="18" t="s">
        <v>459</v>
      </c>
      <c r="E91" s="43" t="s">
        <v>33</v>
      </c>
      <c r="F91" s="8">
        <f>((VLOOKUP('Preguntes diagnosi'!E91,'Valors de risc'!B392:C395,2,FALSE)))</f>
        <v>0</v>
      </c>
      <c r="G91" s="1"/>
      <c r="H91" s="11"/>
    </row>
    <row r="92" spans="1:8" ht="50.1" customHeight="1" thickBot="1" x14ac:dyDescent="0.25">
      <c r="A92" s="11"/>
      <c r="B92" s="26" t="s">
        <v>29</v>
      </c>
      <c r="C92" s="18" t="str">
        <f>'Valors de risc'!B396</f>
        <v>Coneixement de la urbanització per part de la població de la resta del municipi</v>
      </c>
      <c r="D92" s="18" t="s">
        <v>460</v>
      </c>
      <c r="E92" s="43" t="s">
        <v>33</v>
      </c>
      <c r="F92" s="8">
        <f>((VLOOKUP('Preguntes diagnosi'!E92,'Valors de risc'!B397:C400,2,FALSE)))</f>
        <v>0</v>
      </c>
      <c r="G92" s="1"/>
      <c r="H92" s="11"/>
    </row>
    <row r="93" spans="1:8" ht="50.1" customHeight="1" thickBot="1" x14ac:dyDescent="0.25">
      <c r="A93" s="11"/>
      <c r="B93" s="26" t="s">
        <v>29</v>
      </c>
      <c r="C93" s="18" t="str">
        <f>'Valors de risc'!B401</f>
        <v>Patrimoni cultural a la urbanització</v>
      </c>
      <c r="D93" s="18" t="s">
        <v>461</v>
      </c>
      <c r="E93" s="43" t="s">
        <v>33</v>
      </c>
      <c r="F93" s="8">
        <f>((VLOOKUP('Preguntes diagnosi'!E93,'Valors de risc'!B402:C405,2,FALSE)))</f>
        <v>0</v>
      </c>
      <c r="G93" s="1"/>
      <c r="H93" s="11"/>
    </row>
    <row r="94" spans="1:8" ht="50.1" customHeight="1" thickBot="1" x14ac:dyDescent="0.25">
      <c r="A94" s="11"/>
      <c r="B94" s="26" t="s">
        <v>29</v>
      </c>
      <c r="C94" s="18" t="str">
        <f>'Valors de risc'!B406</f>
        <v>Disponibilitat d'espais públics a l’aire lliure a la urbanització</v>
      </c>
      <c r="D94" s="18" t="s">
        <v>462</v>
      </c>
      <c r="E94" s="43" t="s">
        <v>33</v>
      </c>
      <c r="F94" s="8">
        <f>((VLOOKUP('Preguntes diagnosi'!E94,'Valors de risc'!B407:C410,2,FALSE)))</f>
        <v>0</v>
      </c>
      <c r="G94" s="1"/>
      <c r="H94" s="11"/>
    </row>
    <row r="95" spans="1:8" ht="50.1" customHeight="1" thickBot="1" x14ac:dyDescent="0.25">
      <c r="A95" s="11"/>
      <c r="B95" s="26" t="s">
        <v>29</v>
      </c>
      <c r="C95" s="18" t="str">
        <f>'Valors de risc'!B411</f>
        <v>Ús d'espais públics (parcs, places) a la urbanització</v>
      </c>
      <c r="D95" s="18" t="s">
        <v>463</v>
      </c>
      <c r="E95" s="43" t="s">
        <v>33</v>
      </c>
      <c r="F95" s="8">
        <f>((VLOOKUP('Preguntes diagnosi'!E95,'Valors de risc'!B412:C415,2,FALSE)))</f>
        <v>0</v>
      </c>
      <c r="G95" s="1"/>
      <c r="H95" s="11"/>
    </row>
    <row r="96" spans="1:8" ht="50.1" customHeight="1" thickBot="1" x14ac:dyDescent="0.25">
      <c r="A96" s="11"/>
      <c r="B96" s="26" t="s">
        <v>29</v>
      </c>
      <c r="C96" s="18" t="str">
        <f>'Valors de risc'!B416</f>
        <v>Disponibilitat d'equipaments esportius a la urbanització</v>
      </c>
      <c r="D96" s="18" t="s">
        <v>464</v>
      </c>
      <c r="E96" s="43" t="s">
        <v>33</v>
      </c>
      <c r="F96" s="8">
        <f>((VLOOKUP('Preguntes diagnosi'!E96,'Valors de risc'!B417:C420,2,FALSE)))</f>
        <v>0</v>
      </c>
      <c r="G96" s="1"/>
      <c r="H96" s="11"/>
    </row>
    <row r="97" spans="1:8" ht="50.1" customHeight="1" thickBot="1" x14ac:dyDescent="0.25">
      <c r="A97" s="11"/>
      <c r="B97" s="26" t="s">
        <v>29</v>
      </c>
      <c r="C97" s="18" t="str">
        <f>'Valors de risc'!B421</f>
        <v>Ús d'equipaments esportius a la urbanització</v>
      </c>
      <c r="D97" s="18" t="s">
        <v>465</v>
      </c>
      <c r="E97" s="43" t="s">
        <v>33</v>
      </c>
      <c r="F97" s="8">
        <f>((VLOOKUP('Preguntes diagnosi'!E97,'Valors de risc'!B422:C425,2,FALSE)))</f>
        <v>0</v>
      </c>
      <c r="G97" s="1"/>
      <c r="H97" s="11"/>
    </row>
    <row r="98" spans="1:8" ht="50.1" customHeight="1" thickBot="1" x14ac:dyDescent="0.25">
      <c r="A98" s="11"/>
      <c r="B98" s="26" t="s">
        <v>29</v>
      </c>
      <c r="C98" s="18" t="str">
        <f>'Valors de risc'!B426</f>
        <v>Disponibilitat d'equipaments socials</v>
      </c>
      <c r="D98" s="18" t="s">
        <v>466</v>
      </c>
      <c r="E98" s="43" t="s">
        <v>33</v>
      </c>
      <c r="F98" s="8">
        <f>((VLOOKUP('Preguntes diagnosi'!E98,'Valors de risc'!B427:C430,2,FALSE)))</f>
        <v>0</v>
      </c>
      <c r="G98" s="1"/>
      <c r="H98" s="11"/>
    </row>
    <row r="99" spans="1:8" ht="50.1" customHeight="1" thickBot="1" x14ac:dyDescent="0.25">
      <c r="A99" s="11"/>
      <c r="B99" s="26" t="s">
        <v>29</v>
      </c>
      <c r="C99" s="18" t="str">
        <f>'Valors de risc'!B431</f>
        <v>Ús d'equipaments socials</v>
      </c>
      <c r="D99" s="18" t="s">
        <v>467</v>
      </c>
      <c r="E99" s="43" t="s">
        <v>33</v>
      </c>
      <c r="F99" s="8">
        <f>((VLOOKUP('Preguntes diagnosi'!E99,'Valors de risc'!B432:C435,2,FALSE)))</f>
        <v>0</v>
      </c>
      <c r="G99" s="1"/>
      <c r="H99" s="11"/>
    </row>
    <row r="100" spans="1:8" ht="50.1" customHeight="1" thickBot="1" x14ac:dyDescent="0.25">
      <c r="A100" s="11"/>
      <c r="B100" s="26" t="s">
        <v>29</v>
      </c>
      <c r="C100" s="18" t="str">
        <f>'Valors de risc'!B436</f>
        <v>Participació dels veïns de la urbanització en votacions d’àmbit municipal.</v>
      </c>
      <c r="D100" s="18" t="s">
        <v>468</v>
      </c>
      <c r="E100" s="43" t="s">
        <v>33</v>
      </c>
      <c r="F100" s="8">
        <f>((VLOOKUP('Preguntes diagnosi'!E100,'Valors de risc'!B437:C441,2,FALSE)))</f>
        <v>0</v>
      </c>
      <c r="G100" s="1"/>
      <c r="H100" s="11"/>
    </row>
    <row r="101" spans="1:8" ht="50.1" customHeight="1" thickBot="1" x14ac:dyDescent="0.25">
      <c r="A101" s="11"/>
      <c r="B101" s="26" t="s">
        <v>29</v>
      </c>
      <c r="C101" s="18" t="str">
        <f>'Valors de risc'!B442</f>
        <v>Existència d’òrgans formals de participació amb representació de la urbanització</v>
      </c>
      <c r="D101" s="18" t="s">
        <v>469</v>
      </c>
      <c r="E101" s="43" t="s">
        <v>33</v>
      </c>
      <c r="F101" s="8">
        <f>((VLOOKUP('Preguntes diagnosi'!E101,'Valors de risc'!B443:C446,2,FALSE)))</f>
        <v>0</v>
      </c>
      <c r="G101" s="1"/>
      <c r="H101" s="11"/>
    </row>
    <row r="102" spans="1:8" ht="50.1" customHeight="1" thickBot="1" x14ac:dyDescent="0.25">
      <c r="A102" s="11"/>
      <c r="B102" s="26" t="s">
        <v>29</v>
      </c>
      <c r="C102" s="18" t="str">
        <f>'Valors de risc'!B447</f>
        <v>Interlocució eficaç entre l'Ajuntament i els veïns de la urbanització</v>
      </c>
      <c r="D102" s="18" t="s">
        <v>470</v>
      </c>
      <c r="E102" s="43" t="s">
        <v>33</v>
      </c>
      <c r="F102" s="8">
        <f>((VLOOKUP('Preguntes diagnosi'!E102,'Valors de risc'!B448:C450,2,FALSE)))</f>
        <v>0</v>
      </c>
      <c r="G102" s="1"/>
      <c r="H102" s="11"/>
    </row>
    <row r="103" spans="1:8" ht="50.1" customHeight="1" thickBot="1" x14ac:dyDescent="0.25">
      <c r="A103" s="11"/>
      <c r="B103" s="26" t="s">
        <v>29</v>
      </c>
      <c r="C103" s="18" t="str">
        <f>'Valors de risc'!B451</f>
        <v>Participació dels veïns en el teixit associatiu del municipi</v>
      </c>
      <c r="D103" s="18" t="s">
        <v>471</v>
      </c>
      <c r="E103" s="43" t="s">
        <v>33</v>
      </c>
      <c r="F103" s="8">
        <f>((VLOOKUP('Preguntes diagnosi'!E103,'Valors de risc'!B452:C456,2,FALSE)))</f>
        <v>0</v>
      </c>
      <c r="G103" s="1"/>
      <c r="H103" s="11"/>
    </row>
    <row r="104" spans="1:8" ht="50.1" customHeight="1" thickBot="1" x14ac:dyDescent="0.25">
      <c r="A104" s="11"/>
      <c r="B104" s="26" t="s">
        <v>29</v>
      </c>
      <c r="C104" s="18" t="str">
        <f>'Valors de risc'!B457</f>
        <v>Participació dels veïns en celebracions del municipi</v>
      </c>
      <c r="D104" s="18" t="s">
        <v>472</v>
      </c>
      <c r="E104" s="43" t="s">
        <v>33</v>
      </c>
      <c r="F104" s="8">
        <f>((VLOOKUP('Preguntes diagnosi'!E104,'Valors de risc'!B458:C462,2,FALSE)))</f>
        <v>0</v>
      </c>
      <c r="G104" s="1"/>
      <c r="H104" s="11"/>
    </row>
    <row r="105" spans="1:8" ht="50.1" customHeight="1" thickBot="1" x14ac:dyDescent="0.25">
      <c r="A105" s="11"/>
      <c r="B105" s="26" t="s">
        <v>29</v>
      </c>
      <c r="C105" s="18" t="str">
        <f>'Valors de risc'!B463</f>
        <v>Celebració anual d'events  municipals a la urbanització</v>
      </c>
      <c r="D105" s="18" t="s">
        <v>473</v>
      </c>
      <c r="E105" s="43" t="s">
        <v>33</v>
      </c>
      <c r="F105" s="8">
        <f>((VLOOKUP('Preguntes diagnosi'!E105,'Valors de risc'!B464:C467,2,FALSE)))</f>
        <v>0</v>
      </c>
      <c r="G105" s="1"/>
      <c r="H105" s="11"/>
    </row>
    <row r="106" spans="1:8" ht="50.1" customHeight="1" thickBot="1" x14ac:dyDescent="0.25">
      <c r="A106" s="11"/>
      <c r="B106" s="26" t="s">
        <v>29</v>
      </c>
      <c r="C106" s="18" t="str">
        <f>'Valors de risc'!B468</f>
        <v>Difusió d'informació municipal a la urbanització</v>
      </c>
      <c r="D106" s="18" t="s">
        <v>474</v>
      </c>
      <c r="E106" s="43" t="s">
        <v>33</v>
      </c>
      <c r="F106" s="8">
        <f>((VLOOKUP('Preguntes diagnosi'!E106,'Valors de risc'!B469:C472,2,FALSE)))</f>
        <v>0</v>
      </c>
      <c r="G106" s="1"/>
      <c r="H106" s="11"/>
    </row>
    <row r="107" spans="1:8" ht="20.100000000000001" customHeight="1" thickBot="1" x14ac:dyDescent="0.25">
      <c r="A107" s="11"/>
      <c r="B107" s="28" t="s">
        <v>276</v>
      </c>
      <c r="C107" s="25"/>
      <c r="D107" s="44"/>
      <c r="E107" s="44"/>
      <c r="F107" s="25"/>
      <c r="G107" s="25"/>
      <c r="H107" s="11"/>
    </row>
    <row r="108" spans="1:8" ht="20.100000000000001" customHeight="1" thickTop="1" x14ac:dyDescent="0.2">
      <c r="A108" s="11"/>
      <c r="B108" s="30" t="s">
        <v>276</v>
      </c>
      <c r="C108" s="1"/>
      <c r="D108" s="47"/>
      <c r="E108" s="47"/>
      <c r="F108" s="1"/>
      <c r="G108" s="1"/>
      <c r="H108" s="11"/>
    </row>
    <row r="109" spans="1:8" ht="20.100000000000001" customHeight="1" thickBot="1" x14ac:dyDescent="0.25">
      <c r="A109" s="11"/>
      <c r="B109" s="28" t="s">
        <v>276</v>
      </c>
      <c r="C109" s="25"/>
      <c r="D109" s="44"/>
      <c r="E109" s="44"/>
      <c r="F109" s="25"/>
      <c r="G109" s="25"/>
      <c r="H109" s="11"/>
    </row>
    <row r="110" spans="1:8" ht="20.100000000000001" customHeight="1" thickTop="1" x14ac:dyDescent="0.2">
      <c r="A110" s="11"/>
      <c r="B110" s="30" t="s">
        <v>276</v>
      </c>
      <c r="C110" s="1"/>
      <c r="D110" s="47"/>
      <c r="E110" s="47"/>
      <c r="F110" s="1"/>
      <c r="G110" s="1"/>
      <c r="H110" s="11"/>
    </row>
    <row r="111" spans="1:8" ht="50.1" customHeight="1" thickBot="1" x14ac:dyDescent="0.25">
      <c r="A111" s="11"/>
      <c r="B111" s="26" t="s">
        <v>10</v>
      </c>
      <c r="C111" s="18" t="str">
        <f>'Valors de risc'!B474</f>
        <v>Nº aprox. de parcel·les (construides o no) a la urbanització</v>
      </c>
      <c r="D111" s="18" t="s">
        <v>475</v>
      </c>
      <c r="E111" s="43" t="s">
        <v>33</v>
      </c>
      <c r="F111" s="8">
        <f>((VLOOKUP('Preguntes diagnosi'!E111,'Valors de risc'!B475:C482,2,FALSE)))</f>
        <v>0</v>
      </c>
      <c r="G111" s="1"/>
      <c r="H111" s="11"/>
    </row>
    <row r="112" spans="1:8" ht="50.1" customHeight="1" thickBot="1" x14ac:dyDescent="0.25">
      <c r="A112" s="11"/>
      <c r="B112" s="26" t="s">
        <v>10</v>
      </c>
      <c r="C112" s="18" t="str">
        <f>'Valors de risc'!B483</f>
        <v>Nº aprox de parcel·les no construïdes</v>
      </c>
      <c r="D112" s="18" t="s">
        <v>476</v>
      </c>
      <c r="E112" s="43" t="s">
        <v>33</v>
      </c>
      <c r="F112" s="8">
        <f>((VLOOKUP('Preguntes diagnosi'!E112,'Valors de risc'!B484:C488,2,FALSE)))</f>
        <v>0</v>
      </c>
      <c r="G112" s="1"/>
      <c r="H112" s="11"/>
    </row>
    <row r="113" spans="1:8" ht="50.1" customHeight="1" thickBot="1" x14ac:dyDescent="0.25">
      <c r="A113" s="11"/>
      <c r="B113" s="26" t="s">
        <v>10</v>
      </c>
      <c r="C113" s="18" t="str">
        <f>'Valors de risc'!B489</f>
        <v>Nombre aproximat d'habitatges actualment</v>
      </c>
      <c r="D113" s="18" t="s">
        <v>493</v>
      </c>
      <c r="E113" s="43" t="s">
        <v>33</v>
      </c>
      <c r="F113" s="8">
        <f>((VLOOKUP('Preguntes diagnosi'!E113,'Valors de risc'!B490:C497,2,FALSE)))</f>
        <v>0</v>
      </c>
      <c r="G113" s="1"/>
      <c r="H113" s="11"/>
    </row>
    <row r="114" spans="1:8" ht="50.1" customHeight="1" thickBot="1" x14ac:dyDescent="0.25">
      <c r="A114" s="11"/>
      <c r="B114" s="26" t="s">
        <v>10</v>
      </c>
      <c r="C114" s="18" t="str">
        <f>'Valors de risc'!B498</f>
        <v>Habitatges de segona residència</v>
      </c>
      <c r="D114" s="18" t="s">
        <v>494</v>
      </c>
      <c r="E114" s="43" t="s">
        <v>33</v>
      </c>
      <c r="F114" s="8">
        <f>((VLOOKUP('Preguntes diagnosi'!E114,'Valors de risc'!B499:C502,2,FALSE)))</f>
        <v>0</v>
      </c>
      <c r="G114" s="1"/>
      <c r="H114" s="11"/>
    </row>
    <row r="115" spans="1:8" ht="50.1" customHeight="1" thickBot="1" x14ac:dyDescent="0.25">
      <c r="A115" s="11"/>
      <c r="B115" s="26" t="s">
        <v>10</v>
      </c>
      <c r="C115" s="18" t="str">
        <f>'Valors de risc'!B503</f>
        <v>Habitatges construits abans de 1980</v>
      </c>
      <c r="D115" s="18" t="s">
        <v>495</v>
      </c>
      <c r="E115" s="43" t="s">
        <v>33</v>
      </c>
      <c r="F115" s="8">
        <f>((VLOOKUP('Preguntes diagnosi'!E115,'Valors de risc'!B504:C507,2,FALSE)))</f>
        <v>0</v>
      </c>
      <c r="G115" s="1"/>
      <c r="H115" s="11"/>
    </row>
    <row r="116" spans="1:8" ht="50.1" customHeight="1" thickBot="1" x14ac:dyDescent="0.25">
      <c r="A116" s="11"/>
      <c r="B116" s="26" t="s">
        <v>10</v>
      </c>
      <c r="C116" s="18" t="str">
        <f>'Valors de risc'!B508</f>
        <v>Detecció d’indicis d'obres majors sense llicència o no ajustades a legalitat, anualment</v>
      </c>
      <c r="D116" s="18" t="s">
        <v>496</v>
      </c>
      <c r="E116" s="43" t="s">
        <v>33</v>
      </c>
      <c r="F116" s="8">
        <f>((VLOOKUP('Preguntes diagnosi'!E116,'Valors de risc'!B509:C512,2,FALSE)))</f>
        <v>0</v>
      </c>
      <c r="G116" s="1"/>
      <c r="H116" s="11"/>
    </row>
    <row r="117" spans="1:8" ht="50.1" customHeight="1" thickBot="1" x14ac:dyDescent="0.25">
      <c r="A117" s="11"/>
      <c r="B117" s="26" t="s">
        <v>10</v>
      </c>
      <c r="C117" s="18" t="str">
        <f>'Valors de risc'!B513</f>
        <v>Expedients de disciplina urbanística incoats</v>
      </c>
      <c r="D117" s="18" t="s">
        <v>497</v>
      </c>
      <c r="E117" s="43" t="s">
        <v>33</v>
      </c>
      <c r="F117" s="8">
        <f>((VLOOKUP('Preguntes diagnosi'!E117,'Valors de risc'!B514:C517,2,FALSE)))</f>
        <v>0</v>
      </c>
      <c r="G117" s="1"/>
      <c r="H117" s="11"/>
    </row>
    <row r="118" spans="1:8" ht="50.1" customHeight="1" thickBot="1" x14ac:dyDescent="0.25">
      <c r="A118" s="11"/>
      <c r="B118" s="26" t="s">
        <v>10</v>
      </c>
      <c r="C118" s="18" t="str">
        <f>'Valors de risc'!B518</f>
        <v>Habitatges de més de 200 m2 construïts</v>
      </c>
      <c r="D118" s="18" t="s">
        <v>498</v>
      </c>
      <c r="E118" s="43" t="s">
        <v>33</v>
      </c>
      <c r="F118" s="8">
        <f>((VLOOKUP('Preguntes diagnosi'!E118,'Valors de risc'!B519:C522,2,FALSE)))</f>
        <v>0</v>
      </c>
      <c r="G118" s="1"/>
      <c r="H118" s="11"/>
    </row>
    <row r="119" spans="1:8" ht="50.1" customHeight="1" thickBot="1" x14ac:dyDescent="0.25">
      <c r="A119" s="11"/>
      <c r="B119" s="26" t="s">
        <v>10</v>
      </c>
      <c r="C119" s="18" t="str">
        <f>'Valors de risc'!B523</f>
        <v>Parcel·les de més de 1.000 m2 de superfície</v>
      </c>
      <c r="D119" s="18" t="s">
        <v>499</v>
      </c>
      <c r="E119" s="43" t="s">
        <v>33</v>
      </c>
      <c r="F119" s="8">
        <f>((VLOOKUP('Preguntes diagnosi'!E119,'Valors de risc'!B524:C527,2,FALSE)))</f>
        <v>0</v>
      </c>
      <c r="G119" s="1"/>
      <c r="H119" s="11"/>
    </row>
    <row r="120" spans="1:8" ht="50.1" customHeight="1" thickBot="1" x14ac:dyDescent="0.25">
      <c r="A120" s="11"/>
      <c r="B120" s="26" t="s">
        <v>10</v>
      </c>
      <c r="C120" s="18" t="str">
        <f>'Valors de risc'!B528</f>
        <v>Habitatges buits de manera permanent detectats o amb indicis</v>
      </c>
      <c r="D120" s="18" t="s">
        <v>500</v>
      </c>
      <c r="E120" s="43" t="s">
        <v>33</v>
      </c>
      <c r="F120" s="8">
        <f>((VLOOKUP('Preguntes diagnosi'!E120,'Valors de risc'!B529:C532,2,FALSE)))</f>
        <v>0</v>
      </c>
      <c r="G120" s="1"/>
      <c r="H120" s="11"/>
    </row>
    <row r="121" spans="1:8" ht="50.1" customHeight="1" thickBot="1" x14ac:dyDescent="0.25">
      <c r="A121" s="11"/>
      <c r="B121" s="26" t="s">
        <v>10</v>
      </c>
      <c r="C121" s="18" t="str">
        <f>'Valors de risc'!B533</f>
        <v>Habitatges ocupats sense permís del propietari</v>
      </c>
      <c r="D121" s="18" t="s">
        <v>501</v>
      </c>
      <c r="E121" s="43" t="s">
        <v>33</v>
      </c>
      <c r="F121" s="8">
        <f>((VLOOKUP('Preguntes diagnosi'!E121,'Valors de risc'!B534:C537,2,FALSE)))</f>
        <v>0</v>
      </c>
      <c r="G121" s="1"/>
      <c r="H121" s="11"/>
    </row>
    <row r="122" spans="1:8" ht="50.1" customHeight="1" thickBot="1" x14ac:dyDescent="0.25">
      <c r="A122" s="11"/>
      <c r="B122" s="26" t="s">
        <v>10</v>
      </c>
      <c r="C122" s="18" t="str">
        <f>'Valors de risc'!B538</f>
        <v>Habitatges en estat dolent o ruinós (inhabitables)</v>
      </c>
      <c r="D122" s="18" t="s">
        <v>502</v>
      </c>
      <c r="E122" s="43" t="s">
        <v>33</v>
      </c>
      <c r="F122" s="8">
        <f>((VLOOKUP('Preguntes diagnosi'!E122,'Valors de risc'!B539:C542,2,FALSE)))</f>
        <v>0</v>
      </c>
      <c r="G122" s="1"/>
      <c r="H122" s="11"/>
    </row>
    <row r="123" spans="1:8" ht="50.1" customHeight="1" thickBot="1" x14ac:dyDescent="0.25">
      <c r="A123" s="11"/>
      <c r="B123" s="26" t="s">
        <v>10</v>
      </c>
      <c r="C123" s="18" t="str">
        <f>'Valors de risc'!B543</f>
        <v>Parcel·les o solars no construits en estat d'abandó (cap manteniment)</v>
      </c>
      <c r="D123" s="18" t="s">
        <v>503</v>
      </c>
      <c r="E123" s="43" t="s">
        <v>33</v>
      </c>
      <c r="F123" s="8">
        <f>((VLOOKUP('Preguntes diagnosi'!E123,'Valors de risc'!B544:C547,2,FALSE)))</f>
        <v>0</v>
      </c>
      <c r="G123" s="1"/>
      <c r="H123" s="11"/>
    </row>
    <row r="124" spans="1:8" ht="50.1" customHeight="1" thickBot="1" x14ac:dyDescent="0.25">
      <c r="A124" s="11"/>
      <c r="B124" s="26" t="s">
        <v>10</v>
      </c>
      <c r="C124" s="18" t="str">
        <f>'Valors de risc'!B548</f>
        <v>Situacions de barraquisme / caravanisme</v>
      </c>
      <c r="D124" s="18" t="s">
        <v>504</v>
      </c>
      <c r="E124" s="43" t="s">
        <v>33</v>
      </c>
      <c r="F124" s="8">
        <f>((VLOOKUP('Preguntes diagnosi'!E124,'Valors de risc'!B549:C552,2,FALSE)))</f>
        <v>0</v>
      </c>
      <c r="G124" s="1"/>
      <c r="H124" s="11"/>
    </row>
    <row r="125" spans="1:8" ht="50.1" customHeight="1" thickBot="1" x14ac:dyDescent="0.25">
      <c r="A125" s="11"/>
      <c r="B125" s="26" t="s">
        <v>10</v>
      </c>
      <c r="C125" s="18" t="str">
        <f>'Valors de risc'!B553</f>
        <v>Revalorització o devaluació dels habitatges</v>
      </c>
      <c r="D125" s="18" t="s">
        <v>505</v>
      </c>
      <c r="E125" s="43" t="s">
        <v>33</v>
      </c>
      <c r="F125" s="8">
        <f>((VLOOKUP('Preguntes diagnosi'!E125,'Valors de risc'!B554:C557,2,FALSE)))</f>
        <v>0</v>
      </c>
      <c r="G125" s="1"/>
      <c r="H125" s="11"/>
    </row>
    <row r="126" spans="1:8" ht="50.1" customHeight="1" thickBot="1" x14ac:dyDescent="0.25">
      <c r="A126" s="11"/>
      <c r="B126" s="26" t="s">
        <v>10</v>
      </c>
      <c r="C126" s="18" t="str">
        <f>'Valors de risc'!B558</f>
        <v>Processos de nova construcció d'habitatges</v>
      </c>
      <c r="D126" s="18" t="s">
        <v>506</v>
      </c>
      <c r="E126" s="43" t="s">
        <v>33</v>
      </c>
      <c r="F126" s="8">
        <f>((VLOOKUP('Preguntes diagnosi'!E126,'Valors de risc'!B559:C562,2,FALSE)))</f>
        <v>0</v>
      </c>
      <c r="G126" s="1"/>
      <c r="H126" s="11"/>
    </row>
    <row r="127" spans="1:8" ht="50.1" customHeight="1" thickBot="1" x14ac:dyDescent="0.25">
      <c r="A127" s="11"/>
      <c r="B127" s="26" t="s">
        <v>10</v>
      </c>
      <c r="C127" s="18" t="str">
        <f>'Valors de risc'!B563</f>
        <v>Eficiència energètica dels habitatges</v>
      </c>
      <c r="D127" s="18" t="s">
        <v>507</v>
      </c>
      <c r="E127" s="43" t="s">
        <v>33</v>
      </c>
      <c r="F127" s="8">
        <f>((VLOOKUP('Preguntes diagnosi'!E127,'Valors de risc'!B564:C567,2,FALSE)))</f>
        <v>0</v>
      </c>
      <c r="G127" s="1"/>
      <c r="H127" s="11"/>
    </row>
    <row r="128" spans="1:8" ht="50.1" customHeight="1" thickBot="1" x14ac:dyDescent="0.25">
      <c r="A128" s="11"/>
      <c r="B128" s="26" t="s">
        <v>10</v>
      </c>
      <c r="C128" s="18" t="str">
        <f>'Valors de risc'!B568</f>
        <v>Política de bonificacions o estímuls per millorar la sostenibilitat dels habitatges</v>
      </c>
      <c r="D128" s="18" t="s">
        <v>508</v>
      </c>
      <c r="E128" s="43" t="s">
        <v>33</v>
      </c>
      <c r="F128" s="8">
        <f>((VLOOKUP('Preguntes diagnosi'!E128,'Valors de risc'!B569:C572,2,FALSE)))</f>
        <v>0</v>
      </c>
      <c r="G128" s="1"/>
      <c r="H128" s="11"/>
    </row>
    <row r="129" spans="1:8" ht="20.100000000000001" customHeight="1" thickBot="1" x14ac:dyDescent="0.25">
      <c r="A129" s="11"/>
      <c r="B129" s="28" t="s">
        <v>276</v>
      </c>
      <c r="C129" s="25"/>
      <c r="D129" s="44"/>
      <c r="E129" s="44"/>
      <c r="F129" s="25"/>
      <c r="G129" s="25"/>
      <c r="H129" s="11"/>
    </row>
    <row r="130" spans="1:8" ht="20.100000000000001" customHeight="1" thickTop="1" x14ac:dyDescent="0.2">
      <c r="A130" s="11"/>
      <c r="B130" s="30" t="s">
        <v>276</v>
      </c>
      <c r="C130" s="1"/>
      <c r="D130" s="47"/>
      <c r="E130" s="47"/>
      <c r="F130" s="1"/>
      <c r="G130" s="1"/>
      <c r="H130" s="11"/>
    </row>
    <row r="131" spans="1:8" ht="50.1" customHeight="1" thickBot="1" x14ac:dyDescent="0.25">
      <c r="A131" s="11"/>
      <c r="B131" s="26" t="s">
        <v>334</v>
      </c>
      <c r="C131" s="18" t="str">
        <f>'Valors de risc'!B574</f>
        <v xml:space="preserve">Compliment d'obligacions d'urbanització dels propietaris </v>
      </c>
      <c r="D131" s="18" t="s">
        <v>510</v>
      </c>
      <c r="E131" s="43" t="s">
        <v>33</v>
      </c>
      <c r="F131" s="8">
        <f>((VLOOKUP('Preguntes diagnosi'!E131,'Valors de risc'!B575:C578,2,FALSE)))</f>
        <v>0</v>
      </c>
      <c r="G131" s="1"/>
      <c r="H131" s="11"/>
    </row>
    <row r="132" spans="1:8" ht="50.1" customHeight="1" thickBot="1" x14ac:dyDescent="0.25">
      <c r="A132" s="11"/>
      <c r="B132" s="26" t="s">
        <v>334</v>
      </c>
      <c r="C132" s="18" t="str">
        <f>'Valors de risc'!B579</f>
        <v>Servei de correus</v>
      </c>
      <c r="D132" s="18" t="s">
        <v>511</v>
      </c>
      <c r="E132" s="43" t="s">
        <v>33</v>
      </c>
      <c r="F132" s="8">
        <f>((VLOOKUP('Preguntes diagnosi'!E132,'Valors de risc'!B580:C583,2,FALSE)))</f>
        <v>0</v>
      </c>
      <c r="G132" s="1"/>
      <c r="H132" s="11"/>
    </row>
    <row r="133" spans="1:8" ht="50.1" customHeight="1" thickBot="1" x14ac:dyDescent="0.25">
      <c r="A133" s="11"/>
      <c r="B133" s="26" t="s">
        <v>334</v>
      </c>
      <c r="C133" s="18" t="str">
        <f>'Valors de risc'!B584</f>
        <v>Xarxa d'aigua potable</v>
      </c>
      <c r="D133" s="18" t="s">
        <v>512</v>
      </c>
      <c r="E133" s="43" t="s">
        <v>33</v>
      </c>
      <c r="F133" s="8">
        <f>((VLOOKUP('Preguntes diagnosi'!E133,'Valors de risc'!B585:C588,2,FALSE)))</f>
        <v>0</v>
      </c>
      <c r="G133" s="1"/>
      <c r="H133" s="11"/>
    </row>
    <row r="134" spans="1:8" ht="50.1" customHeight="1" thickBot="1" x14ac:dyDescent="0.25">
      <c r="A134" s="11"/>
      <c r="B134" s="26" t="s">
        <v>334</v>
      </c>
      <c r="C134" s="18" t="str">
        <f>'Valors de risc'!B589</f>
        <v>Funcionament de la xarxa d’aigua potable</v>
      </c>
      <c r="D134" s="18" t="s">
        <v>513</v>
      </c>
      <c r="E134" s="43" t="s">
        <v>33</v>
      </c>
      <c r="F134" s="8">
        <f>((VLOOKUP('Preguntes diagnosi'!E134,'Valors de risc'!B590:C592,2,FALSE)))</f>
        <v>0</v>
      </c>
      <c r="G134" s="1"/>
      <c r="H134" s="11"/>
    </row>
    <row r="135" spans="1:8" ht="50.1" customHeight="1" thickBot="1" x14ac:dyDescent="0.25">
      <c r="A135" s="11"/>
      <c r="B135" s="26" t="s">
        <v>334</v>
      </c>
      <c r="C135" s="18" t="str">
        <f>'Valors de risc'!B593</f>
        <v>Xarxa de sanejament</v>
      </c>
      <c r="D135" s="18" t="s">
        <v>514</v>
      </c>
      <c r="E135" s="43" t="s">
        <v>33</v>
      </c>
      <c r="F135" s="8">
        <f>((VLOOKUP('Preguntes diagnosi'!E135,'Valors de risc'!B594:C597,2,FALSE)))</f>
        <v>0</v>
      </c>
      <c r="G135" s="1"/>
      <c r="H135" s="11"/>
    </row>
    <row r="136" spans="1:8" ht="50.1" customHeight="1" thickBot="1" x14ac:dyDescent="0.25">
      <c r="A136" s="11"/>
      <c r="B136" s="26" t="s">
        <v>334</v>
      </c>
      <c r="C136" s="18" t="str">
        <f>'Valors de risc'!B598</f>
        <v>Funcionament de la xarxa de sanejament</v>
      </c>
      <c r="D136" s="18" t="s">
        <v>515</v>
      </c>
      <c r="E136" s="43" t="s">
        <v>33</v>
      </c>
      <c r="F136" s="8">
        <f>((VLOOKUP('Preguntes diagnosi'!E136,'Valors de risc'!B599:C601,2,FALSE)))</f>
        <v>0</v>
      </c>
      <c r="G136" s="1"/>
      <c r="H136" s="11"/>
    </row>
    <row r="137" spans="1:8" ht="50.1" customHeight="1" thickBot="1" x14ac:dyDescent="0.25">
      <c r="A137" s="11"/>
      <c r="B137" s="26" t="s">
        <v>334</v>
      </c>
      <c r="C137" s="18" t="str">
        <f>'Valors de risc'!B602</f>
        <v>Xarxa electricitat</v>
      </c>
      <c r="D137" s="18" t="s">
        <v>516</v>
      </c>
      <c r="E137" s="43" t="s">
        <v>33</v>
      </c>
      <c r="F137" s="8">
        <f>((VLOOKUP('Preguntes diagnosi'!E137,'Valors de risc'!B603:C606,2,FALSE)))</f>
        <v>0</v>
      </c>
      <c r="G137" s="1"/>
      <c r="H137" s="11"/>
    </row>
    <row r="138" spans="1:8" ht="50.1" customHeight="1" thickBot="1" x14ac:dyDescent="0.25">
      <c r="A138" s="11"/>
      <c r="B138" s="26" t="s">
        <v>334</v>
      </c>
      <c r="C138" s="18" t="str">
        <f>'Valors de risc'!B607</f>
        <v>Funcionament de la xarxa electricitat</v>
      </c>
      <c r="D138" s="18" t="s">
        <v>517</v>
      </c>
      <c r="E138" s="43" t="s">
        <v>33</v>
      </c>
      <c r="F138" s="8">
        <f>((VLOOKUP('Preguntes diagnosi'!E138,'Valors de risc'!B608:C610,2,FALSE)))</f>
        <v>0</v>
      </c>
      <c r="G138" s="1"/>
      <c r="H138" s="11"/>
    </row>
    <row r="139" spans="1:8" ht="50.1" customHeight="1" thickBot="1" x14ac:dyDescent="0.25">
      <c r="A139" s="11"/>
      <c r="B139" s="26" t="s">
        <v>334</v>
      </c>
      <c r="C139" s="18" t="str">
        <f>'Valors de risc'!B611</f>
        <v>Xarxa de gas natural</v>
      </c>
      <c r="D139" s="18" t="s">
        <v>518</v>
      </c>
      <c r="E139" s="43" t="s">
        <v>33</v>
      </c>
      <c r="F139" s="8">
        <f>((VLOOKUP('Preguntes diagnosi'!E139,'Valors de risc'!B612:C615,2,FALSE)))</f>
        <v>0</v>
      </c>
      <c r="G139" s="1"/>
      <c r="H139" s="11"/>
    </row>
    <row r="140" spans="1:8" ht="50.1" customHeight="1" thickBot="1" x14ac:dyDescent="0.25">
      <c r="A140" s="11"/>
      <c r="B140" s="26" t="s">
        <v>334</v>
      </c>
      <c r="C140" s="18" t="str">
        <f>'Valors de risc'!B616</f>
        <v>Enllumenat públic</v>
      </c>
      <c r="D140" s="18" t="s">
        <v>519</v>
      </c>
      <c r="E140" s="43" t="s">
        <v>33</v>
      </c>
      <c r="F140" s="8">
        <f>((VLOOKUP('Preguntes diagnosi'!E140,'Valors de risc'!B617:C620,2,FALSE)))</f>
        <v>0</v>
      </c>
      <c r="G140" s="1"/>
      <c r="H140" s="11"/>
    </row>
    <row r="141" spans="1:8" ht="50.1" customHeight="1" thickBot="1" x14ac:dyDescent="0.25">
      <c r="A141" s="11"/>
      <c r="B141" s="26" t="s">
        <v>334</v>
      </c>
      <c r="C141" s="18" t="str">
        <f>'Valors de risc'!B621</f>
        <v>Eficiència energètica de l'enllumenat</v>
      </c>
      <c r="D141" s="18" t="s">
        <v>520</v>
      </c>
      <c r="E141" s="43" t="s">
        <v>33</v>
      </c>
      <c r="F141" s="8">
        <f>((VLOOKUP('Preguntes diagnosi'!E141,'Valors de risc'!B622:C624,2,FALSE)))</f>
        <v>0</v>
      </c>
      <c r="G141" s="1"/>
      <c r="H141" s="11"/>
    </row>
    <row r="142" spans="1:8" ht="50.1" customHeight="1" thickBot="1" x14ac:dyDescent="0.25">
      <c r="A142" s="11"/>
      <c r="B142" s="26" t="s">
        <v>334</v>
      </c>
      <c r="C142" s="18" t="str">
        <f>'Valors de risc'!B625</f>
        <v>Telefonia mòbil</v>
      </c>
      <c r="D142" s="18" t="s">
        <v>521</v>
      </c>
      <c r="E142" s="43" t="s">
        <v>33</v>
      </c>
      <c r="F142" s="8">
        <f>((VLOOKUP('Preguntes diagnosi'!E142,'Valors de risc'!B626:C629,2,FALSE)))</f>
        <v>0</v>
      </c>
      <c r="G142" s="1"/>
      <c r="H142" s="11"/>
    </row>
    <row r="143" spans="1:8" ht="50.1" customHeight="1" thickBot="1" x14ac:dyDescent="0.25">
      <c r="A143" s="11"/>
      <c r="B143" s="26" t="s">
        <v>334</v>
      </c>
      <c r="C143" s="18" t="str">
        <f>'Valors de risc'!B630</f>
        <v>Connectivitat internet</v>
      </c>
      <c r="D143" s="18" t="s">
        <v>522</v>
      </c>
      <c r="E143" s="43" t="s">
        <v>33</v>
      </c>
      <c r="F143" s="8">
        <f>((VLOOKUP('Preguntes diagnosi'!E143,'Valors de risc'!B631:C634,2,FALSE)))</f>
        <v>0</v>
      </c>
      <c r="G143" s="1"/>
      <c r="H143" s="11"/>
    </row>
    <row r="144" spans="1:8" ht="50.1" customHeight="1" thickBot="1" x14ac:dyDescent="0.25">
      <c r="A144" s="11"/>
      <c r="B144" s="26" t="s">
        <v>334</v>
      </c>
      <c r="C144" s="18" t="str">
        <f>'Valors de risc'!B635</f>
        <v>Eficàcia del sistema de recollida de residus</v>
      </c>
      <c r="D144" s="18" t="s">
        <v>523</v>
      </c>
      <c r="E144" s="43" t="s">
        <v>33</v>
      </c>
      <c r="F144" s="8">
        <f>((VLOOKUP('Preguntes diagnosi'!E144,'Valors de risc'!B636:C639,2,FALSE)))</f>
        <v>0</v>
      </c>
      <c r="G144" s="1"/>
      <c r="H144" s="11"/>
    </row>
    <row r="145" spans="1:8" ht="20.100000000000001" customHeight="1" thickBot="1" x14ac:dyDescent="0.25">
      <c r="A145" s="11"/>
      <c r="B145" s="28" t="s">
        <v>276</v>
      </c>
      <c r="C145" s="25"/>
      <c r="D145" s="44"/>
      <c r="E145" s="44"/>
      <c r="F145" s="25"/>
      <c r="G145" s="25"/>
      <c r="H145" s="11"/>
    </row>
    <row r="146" spans="1:8" ht="20.100000000000001" customHeight="1" thickTop="1" x14ac:dyDescent="0.2">
      <c r="A146" s="11"/>
      <c r="B146" s="30" t="s">
        <v>276</v>
      </c>
      <c r="C146" s="1"/>
      <c r="D146" s="47"/>
      <c r="E146" s="47"/>
      <c r="F146" s="1"/>
      <c r="G146" s="1"/>
      <c r="H146" s="11"/>
    </row>
    <row r="147" spans="1:8" ht="50.1" customHeight="1" thickBot="1" x14ac:dyDescent="0.25">
      <c r="A147" s="11"/>
      <c r="B147" s="26" t="s">
        <v>335</v>
      </c>
      <c r="C147" s="18" t="str">
        <f>'Valors de risc'!B641</f>
        <v>Proximitat a espais naturals protegits</v>
      </c>
      <c r="D147" s="18" t="s">
        <v>524</v>
      </c>
      <c r="E147" s="43" t="s">
        <v>33</v>
      </c>
      <c r="F147" s="8">
        <f>((VLOOKUP('Preguntes diagnosi'!E147,'Valors de risc'!B642:C645,2,FALSE)))</f>
        <v>0</v>
      </c>
      <c r="G147" s="1"/>
      <c r="H147" s="11"/>
    </row>
    <row r="148" spans="1:8" ht="50.1" customHeight="1" thickBot="1" x14ac:dyDescent="0.25">
      <c r="A148" s="11"/>
      <c r="B148" s="26" t="s">
        <v>335</v>
      </c>
      <c r="C148" s="18" t="str">
        <f>'Valors de risc'!B646</f>
        <v>Valor patrimonial natural i paisajístic del territori de la urbanització</v>
      </c>
      <c r="D148" s="18" t="s">
        <v>525</v>
      </c>
      <c r="E148" s="43" t="s">
        <v>33</v>
      </c>
      <c r="F148" s="8">
        <f>((VLOOKUP('Preguntes diagnosi'!E148,'Valors de risc'!B647:C650,2,FALSE)))</f>
        <v>0</v>
      </c>
      <c r="G148" s="1"/>
      <c r="H148" s="11"/>
    </row>
    <row r="149" spans="1:8" ht="50.1" customHeight="1" thickBot="1" x14ac:dyDescent="0.25">
      <c r="A149" s="11"/>
      <c r="B149" s="26" t="s">
        <v>335</v>
      </c>
      <c r="C149" s="18" t="str">
        <f>'Valors de risc'!B651</f>
        <v>Biodiversitat de la zona</v>
      </c>
      <c r="D149" s="18" t="s">
        <v>526</v>
      </c>
      <c r="E149" s="43" t="s">
        <v>33</v>
      </c>
      <c r="F149" s="8">
        <f>((VLOOKUP('Preguntes diagnosi'!E149,'Valors de risc'!B652:C655,2,FALSE)))</f>
        <v>0</v>
      </c>
      <c r="G149" s="1"/>
      <c r="H149" s="11"/>
    </row>
    <row r="150" spans="1:8" ht="50.1" customHeight="1" thickBot="1" x14ac:dyDescent="0.25">
      <c r="A150" s="11"/>
      <c r="B150" s="26" t="s">
        <v>335</v>
      </c>
      <c r="C150" s="18" t="str">
        <f>'Valors de risc'!B656</f>
        <v>Impacte de la urbanització en l'ecosistema natural de la zona</v>
      </c>
      <c r="D150" s="18" t="s">
        <v>527</v>
      </c>
      <c r="E150" s="43" t="s">
        <v>33</v>
      </c>
      <c r="F150" s="8">
        <f>((VLOOKUP('Preguntes diagnosi'!E150,'Valors de risc'!B657:C660,2,FALSE)))</f>
        <v>0</v>
      </c>
      <c r="G150" s="1"/>
      <c r="H150" s="11"/>
    </row>
    <row r="151" spans="1:8" ht="50.1" customHeight="1" thickBot="1" x14ac:dyDescent="0.25">
      <c r="A151" s="11"/>
      <c r="B151" s="26" t="s">
        <v>335</v>
      </c>
      <c r="C151" s="18" t="str">
        <f>'Valors de risc'!B661</f>
        <v>Producció residus per càpita en comparació amb Catalunya</v>
      </c>
      <c r="D151" s="18" t="s">
        <v>528</v>
      </c>
      <c r="E151" s="43" t="s">
        <v>33</v>
      </c>
      <c r="F151" s="8">
        <f>((VLOOKUP('Preguntes diagnosi'!E151,'Valors de risc'!B662:C665,2,FALSE)))</f>
        <v>0</v>
      </c>
      <c r="G151" s="1"/>
      <c r="H151" s="11"/>
    </row>
    <row r="152" spans="1:8" ht="50.1" customHeight="1" thickBot="1" x14ac:dyDescent="0.25">
      <c r="A152" s="11"/>
      <c r="B152" s="26" t="s">
        <v>335</v>
      </c>
      <c r="C152" s="18" t="str">
        <f>'Valors de risc'!B666</f>
        <v>Recollida selectiva (en comparació amb Catalunya</v>
      </c>
      <c r="D152" s="18" t="s">
        <v>529</v>
      </c>
      <c r="E152" s="43" t="s">
        <v>33</v>
      </c>
      <c r="F152" s="8">
        <f>((VLOOKUP('Preguntes diagnosi'!E152,'Valors de risc'!B667:C670,2,FALSE)))</f>
        <v>0</v>
      </c>
      <c r="G152" s="1"/>
      <c r="H152" s="11"/>
    </row>
    <row r="153" spans="1:8" ht="50.1" customHeight="1" thickBot="1" x14ac:dyDescent="0.25">
      <c r="A153" s="11"/>
      <c r="B153" s="26" t="s">
        <v>335</v>
      </c>
      <c r="C153" s="18" t="str">
        <f>'Valors de risc'!B671</f>
        <v>Incivisme amb residus</v>
      </c>
      <c r="D153" s="18" t="s">
        <v>530</v>
      </c>
      <c r="E153" s="43" t="s">
        <v>33</v>
      </c>
      <c r="F153" s="8">
        <f>((VLOOKUP('Preguntes diagnosi'!E153,'Valors de risc'!B672:C674,2,FALSE)))</f>
        <v>0</v>
      </c>
      <c r="G153" s="1"/>
      <c r="H153" s="11"/>
    </row>
    <row r="154" spans="1:8" ht="50.1" customHeight="1" thickBot="1" x14ac:dyDescent="0.25">
      <c r="A154" s="11"/>
      <c r="B154" s="26" t="s">
        <v>335</v>
      </c>
      <c r="C154" s="18" t="str">
        <f>'Valors de risc'!B675</f>
        <v>Adaptació de les ordenances de civisme a la urbanització (preveuen la realitat de les urbanitzacions)</v>
      </c>
      <c r="D154" s="18" t="s">
        <v>531</v>
      </c>
      <c r="E154" s="43" t="s">
        <v>33</v>
      </c>
      <c r="F154" s="8">
        <f>((VLOOKUP('Preguntes diagnosi'!E154,'Valors de risc'!B676:C678,2,FALSE)))</f>
        <v>0</v>
      </c>
      <c r="G154" s="1"/>
      <c r="H154" s="11"/>
    </row>
    <row r="155" spans="1:8" ht="50.1" customHeight="1" thickBot="1" x14ac:dyDescent="0.25">
      <c r="A155" s="11"/>
      <c r="B155" s="26" t="s">
        <v>335</v>
      </c>
      <c r="C155" s="18" t="str">
        <f>'Valors de risc'!B679</f>
        <v>Adaptació de les ordenances de tinença d'animals a la urbanització (preveuen la realitat de les urbanitzacions)</v>
      </c>
      <c r="D155" s="18" t="s">
        <v>539</v>
      </c>
      <c r="E155" s="43" t="s">
        <v>33</v>
      </c>
      <c r="F155" s="8">
        <f>((VLOOKUP('Preguntes diagnosi'!E155,'Valors de risc'!B680:C682,2,FALSE)))</f>
        <v>0</v>
      </c>
      <c r="G155" s="1"/>
      <c r="H155" s="11"/>
    </row>
    <row r="156" spans="1:8" ht="50.1" customHeight="1" thickBot="1" x14ac:dyDescent="0.25">
      <c r="A156" s="11"/>
      <c r="B156" s="26" t="s">
        <v>335</v>
      </c>
      <c r="C156" s="18" t="str">
        <f>'Valors de risc'!B683</f>
        <v>Consum d'aigua dels habitages de la urbanització en comparació amb el conjunt del municipi</v>
      </c>
      <c r="D156" s="18" t="s">
        <v>532</v>
      </c>
      <c r="E156" s="43" t="s">
        <v>33</v>
      </c>
      <c r="F156" s="8">
        <f>((VLOOKUP('Preguntes diagnosi'!E156,'Valors de risc'!B684:C687,2,FALSE)))</f>
        <v>0</v>
      </c>
      <c r="G156" s="1"/>
      <c r="H156" s="11"/>
    </row>
    <row r="157" spans="1:8" ht="50.1" customHeight="1" thickBot="1" x14ac:dyDescent="0.25">
      <c r="A157" s="11"/>
      <c r="B157" s="26" t="s">
        <v>335</v>
      </c>
      <c r="C157" s="18" t="str">
        <f>'Valors de risc'!B688</f>
        <v>Població de porcs senglars o rossegadors</v>
      </c>
      <c r="D157" s="18" t="s">
        <v>533</v>
      </c>
      <c r="E157" s="43" t="s">
        <v>33</v>
      </c>
      <c r="F157" s="8">
        <f>((VLOOKUP('Preguntes diagnosi'!E157,'Valors de risc'!B689:C691,2,FALSE)))</f>
        <v>0</v>
      </c>
      <c r="G157" s="1"/>
      <c r="H157" s="11"/>
    </row>
    <row r="158" spans="1:8" ht="50.1" customHeight="1" thickBot="1" x14ac:dyDescent="0.25">
      <c r="A158" s="11"/>
      <c r="B158" s="26" t="s">
        <v>335</v>
      </c>
      <c r="C158" s="18" t="str">
        <f>'Valors de risc'!B692</f>
        <v>Població d'insectes que suposin risc per a la salut</v>
      </c>
      <c r="D158" s="18" t="s">
        <v>534</v>
      </c>
      <c r="E158" s="43" t="s">
        <v>33</v>
      </c>
      <c r="F158" s="8">
        <f>((VLOOKUP('Preguntes diagnosi'!E158,'Valors de risc'!B693:C695,2,FALSE)))</f>
        <v>0</v>
      </c>
      <c r="G158" s="1"/>
      <c r="H158" s="11"/>
    </row>
    <row r="159" spans="1:8" ht="50.1" customHeight="1" thickBot="1" x14ac:dyDescent="0.25">
      <c r="A159" s="11"/>
      <c r="B159" s="26" t="s">
        <v>335</v>
      </c>
      <c r="C159" s="18" t="str">
        <f>'Valors de risc'!B696</f>
        <v>Capacitació i coneixements dels veïns per conviure amb la natura de forma sostenible</v>
      </c>
      <c r="D159" s="18" t="s">
        <v>535</v>
      </c>
      <c r="E159" s="43" t="s">
        <v>33</v>
      </c>
      <c r="F159" s="8">
        <f>((VLOOKUP('Preguntes diagnosi'!E159,'Valors de risc'!B697:C700,2,FALSE)))</f>
        <v>0</v>
      </c>
      <c r="G159" s="1"/>
      <c r="H159" s="11"/>
    </row>
    <row r="160" spans="1:8" ht="50.1" customHeight="1" thickBot="1" x14ac:dyDescent="0.25">
      <c r="A160" s="11"/>
      <c r="B160" s="26" t="s">
        <v>335</v>
      </c>
      <c r="C160" s="18" t="str">
        <f>'Valors de risc'!B701</f>
        <v>Col·laboració dels veïns amb la conservació del medi ambient</v>
      </c>
      <c r="D160" s="18" t="s">
        <v>536</v>
      </c>
      <c r="E160" s="43" t="s">
        <v>33</v>
      </c>
      <c r="F160" s="8">
        <f>((VLOOKUP('Preguntes diagnosi'!E160,'Valors de risc'!B702:C705,2,FALSE)))</f>
        <v>0</v>
      </c>
      <c r="G160" s="1"/>
      <c r="H160" s="11"/>
    </row>
    <row r="161" spans="1:8" ht="50.1" customHeight="1" thickBot="1" x14ac:dyDescent="0.25">
      <c r="A161" s="11"/>
      <c r="B161" s="26" t="s">
        <v>335</v>
      </c>
      <c r="C161" s="18" t="str">
        <f>'Valors de risc'!B706</f>
        <v>Implicació dels veins amb l'eficiència energètica de la urbanització i dels habitatges</v>
      </c>
      <c r="D161" s="18" t="s">
        <v>538</v>
      </c>
      <c r="E161" s="43" t="s">
        <v>33</v>
      </c>
      <c r="F161" s="8">
        <f>((VLOOKUP('Preguntes diagnosi'!E161,'Valors de risc'!B707:C710,2,FALSE)))</f>
        <v>0</v>
      </c>
      <c r="G161" s="1"/>
      <c r="H161" s="11"/>
    </row>
    <row r="162" spans="1:8" ht="50.1" customHeight="1" thickBot="1" x14ac:dyDescent="0.25">
      <c r="A162" s="11"/>
      <c r="B162" s="26" t="s">
        <v>335</v>
      </c>
      <c r="C162" s="18" t="str">
        <f>'Valors de risc'!B711</f>
        <v>Estat de les rieres o rius de l'entorn de la urbanització</v>
      </c>
      <c r="D162" s="18" t="s">
        <v>537</v>
      </c>
      <c r="E162" s="43" t="s">
        <v>33</v>
      </c>
      <c r="F162" s="8">
        <f>((VLOOKUP('Preguntes diagnosi'!E162,'Valors de risc'!B712:C766,2,FALSE)))</f>
        <v>0</v>
      </c>
      <c r="G162" s="1"/>
      <c r="H162" s="11"/>
    </row>
    <row r="163" spans="1:8" ht="34.5" customHeight="1" x14ac:dyDescent="0.2">
      <c r="A163" s="11"/>
      <c r="B163" s="1"/>
      <c r="C163" s="1"/>
      <c r="D163" s="1"/>
      <c r="E163" s="1"/>
      <c r="F163" s="1"/>
      <c r="G163" s="1"/>
      <c r="H163" s="11"/>
    </row>
    <row r="164" spans="1:8" ht="87" customHeight="1" x14ac:dyDescent="0.2">
      <c r="A164" s="11"/>
      <c r="B164" s="1"/>
      <c r="C164" s="1"/>
      <c r="D164" s="1"/>
      <c r="E164" s="1"/>
      <c r="F164" s="1"/>
      <c r="G164" s="1"/>
      <c r="H164" s="11"/>
    </row>
    <row r="165" spans="1:8" ht="24.95" customHeight="1" x14ac:dyDescent="0.2">
      <c r="A165" s="11"/>
      <c r="B165" s="11"/>
      <c r="C165" s="11"/>
      <c r="D165" s="11"/>
      <c r="E165" s="11"/>
      <c r="F165" s="11"/>
      <c r="G165" s="11"/>
      <c r="H165" s="11"/>
    </row>
  </sheetData>
  <sheetProtection algorithmName="SHA-512" hashValue="SaILmPDmCvZC635x6ulrU2Wq/li+04en4C41MNGzgCameprG/oajrKEeY120R+3jCvB//u++j+jgVlC03rKuvg==" saltValue="MFg3z78zknplYcW+Iv99fg==" spinCount="100000" sheet="1" objects="1" scenarios="1"/>
  <autoFilter ref="B11:F162" xr:uid="{389B73CC-C0EF-448E-B7AF-3EDA1CEF9364}"/>
  <dataConsolidate/>
  <mergeCells count="2">
    <mergeCell ref="B4:C4"/>
    <mergeCell ref="D4:F4"/>
  </mergeCells>
  <conditionalFormatting sqref="A58:C74 A1:H57 E58:H74 A75:H76 E77:H86 A77:C86 A87:H89 A107:H110 A90:C106 E90:H106 A111:B112 A113:C128 E111:H128 A129:H130 A131:C144 E131:H144 A145:H146 A163:H165 E147:H162 A147:C162">
    <cfRule type="containsText" dxfId="12" priority="8" operator="containsText" text="Escollir valor">
      <formula>NOT(ISERROR(SEARCH("Escollir valor",A1)))</formula>
    </cfRule>
  </conditionalFormatting>
  <conditionalFormatting sqref="D58:D74">
    <cfRule type="containsText" dxfId="11" priority="7" operator="containsText" text="Escollir valor">
      <formula>NOT(ISERROR(SEARCH("Escollir valor",D58)))</formula>
    </cfRule>
  </conditionalFormatting>
  <conditionalFormatting sqref="D77:D86">
    <cfRule type="containsText" dxfId="10" priority="6" operator="containsText" text="Escollir valor">
      <formula>NOT(ISERROR(SEARCH("Escollir valor",D77)))</formula>
    </cfRule>
  </conditionalFormatting>
  <conditionalFormatting sqref="D90:D106">
    <cfRule type="containsText" dxfId="9" priority="5" operator="containsText" text="Escollir valor">
      <formula>NOT(ISERROR(SEARCH("Escollir valor",D90)))</formula>
    </cfRule>
  </conditionalFormatting>
  <conditionalFormatting sqref="C111:C112">
    <cfRule type="containsText" dxfId="8" priority="4" operator="containsText" text="Escollir valor">
      <formula>NOT(ISERROR(SEARCH("Escollir valor",C111)))</formula>
    </cfRule>
  </conditionalFormatting>
  <conditionalFormatting sqref="D111:D128">
    <cfRule type="containsText" dxfId="7" priority="3" operator="containsText" text="Escollir valor">
      <formula>NOT(ISERROR(SEARCH("Escollir valor",D111)))</formula>
    </cfRule>
  </conditionalFormatting>
  <conditionalFormatting sqref="D131:D144">
    <cfRule type="containsText" dxfId="6" priority="2" operator="containsText" text="Escollir valor">
      <formula>NOT(ISERROR(SEARCH("Escollir valor",D131)))</formula>
    </cfRule>
  </conditionalFormatting>
  <conditionalFormatting sqref="D147:D162">
    <cfRule type="containsText" dxfId="5" priority="1" operator="containsText" text="Escollir valor">
      <formula>NOT(ISERROR(SEARCH("Escollir valor",D147)))</formula>
    </cfRule>
  </conditionalFormatting>
  <dataValidations count="1">
    <dataValidation type="list" allowBlank="1" showInputMessage="1" showErrorMessage="1" sqref="D55:D56" xr:uid="{2D8B715A-9186-426B-A329-E349C7833AEC}">
      <formula1>"Sí, No"</formula1>
    </dataValidation>
  </dataValidations>
  <printOptions horizontalCentered="1" gridLines="1"/>
  <pageMargins left="0.59055118110236227" right="0.59055118110236227" top="0.78740157480314965" bottom="0.78740157480314965" header="0.51181102362204722" footer="0.51181102362204722"/>
  <pageSetup paperSize="9" scale="46" fitToHeight="0" orientation="portrait" r:id="rId1"/>
  <rowBreaks count="8" manualBreakCount="8">
    <brk id="24" max="7" man="1"/>
    <brk id="41" max="7" man="1"/>
    <brk id="55" max="7" man="1"/>
    <brk id="75" max="7" man="1"/>
    <brk id="87" max="7" man="1"/>
    <brk id="108" max="7" man="1"/>
    <brk id="129" max="7" man="1"/>
    <brk id="145" max="7" man="1"/>
  </rowBreaks>
  <colBreaks count="1" manualBreakCount="1">
    <brk id="2" max="155" man="1"/>
  </colBreaks>
  <drawing r:id="rId2"/>
  <extLst>
    <ext xmlns:x14="http://schemas.microsoft.com/office/spreadsheetml/2009/9/main" uri="{CCE6A557-97BC-4b89-ADB6-D9C93CAAB3DF}">
      <x14:dataValidations xmlns:xm="http://schemas.microsoft.com/office/excel/2006/main" count="133">
        <x14:dataValidation type="list" allowBlank="1" showInputMessage="1" showErrorMessage="1" xr:uid="{3EA91717-DAD9-4DD7-81B3-BE2915B32583}">
          <x14:formula1>
            <xm:f>'Valors de risc'!$B$37:$B$40</xm:f>
          </x14:formula1>
          <xm:sqref>D24:D25 E16</xm:sqref>
        </x14:dataValidation>
        <x14:dataValidation type="list" allowBlank="1" showInputMessage="1" showErrorMessage="1" xr:uid="{CA91D3DD-64A5-4388-B994-FA6F790B1F7B}">
          <x14:formula1>
            <xm:f>'Valors de risc'!$B$9:$B$14</xm:f>
          </x14:formula1>
          <xm:sqref>C8</xm:sqref>
        </x14:dataValidation>
        <x14:dataValidation type="list" allowBlank="1" showInputMessage="1" showErrorMessage="1" xr:uid="{3D5015AB-F22B-40B7-9F50-0E53D90CAD3F}">
          <x14:formula1>
            <xm:f>'Valors de risc'!$B$3:$B$7</xm:f>
          </x14:formula1>
          <xm:sqref>C5</xm:sqref>
        </x14:dataValidation>
        <x14:dataValidation type="list" allowBlank="1" showInputMessage="1" showErrorMessage="1" xr:uid="{557C2FBC-2A91-4B9B-A2C5-0435D4F76E80}">
          <x14:formula1>
            <xm:f>'Valors de risc'!$B$185:$B$188</xm:f>
          </x14:formula1>
          <xm:sqref>E44</xm:sqref>
        </x14:dataValidation>
        <x14:dataValidation type="list" allowBlank="1" showInputMessage="1" showErrorMessage="1" xr:uid="{F5C19C14-A3CB-42CC-93BC-79E9FF3A4183}">
          <x14:formula1>
            <xm:f>'Valors de risc'!$B$190:$B$193</xm:f>
          </x14:formula1>
          <xm:sqref>E45</xm:sqref>
        </x14:dataValidation>
        <x14:dataValidation type="list" allowBlank="1" showInputMessage="1" showErrorMessage="1" xr:uid="{24377782-D157-4271-88E4-D3383C7E8972}">
          <x14:formula1>
            <xm:f>'Valors de risc'!$B$200:$B$203</xm:f>
          </x14:formula1>
          <xm:sqref>E47</xm:sqref>
        </x14:dataValidation>
        <x14:dataValidation type="list" allowBlank="1" showInputMessage="1" showErrorMessage="1" xr:uid="{072D1A65-D5C3-4D59-BB65-25C806732A19}">
          <x14:formula1>
            <xm:f>'Valors de risc'!$B$205:$B$208</xm:f>
          </x14:formula1>
          <xm:sqref>E48</xm:sqref>
        </x14:dataValidation>
        <x14:dataValidation type="list" allowBlank="1" showInputMessage="1" showErrorMessage="1" xr:uid="{275D2A77-0D1C-4EEC-AA45-6C78925D0863}">
          <x14:formula1>
            <xm:f>'Valors de risc'!$B$210:$B$213</xm:f>
          </x14:formula1>
          <xm:sqref>E49</xm:sqref>
        </x14:dataValidation>
        <x14:dataValidation type="list" allowBlank="1" showInputMessage="1" showErrorMessage="1" xr:uid="{544E932D-CE2B-4942-9B2C-FA76EE9BE07A}">
          <x14:formula1>
            <xm:f>'Valors de risc'!$B$216:$B$219</xm:f>
          </x14:formula1>
          <xm:sqref>E50</xm:sqref>
        </x14:dataValidation>
        <x14:dataValidation type="list" allowBlank="1" showInputMessage="1" showErrorMessage="1" xr:uid="{49EF79BF-72E9-4ED3-BD91-D7F59FCB7652}">
          <x14:formula1>
            <xm:f>'Valors de risc'!$B$221:$B$223</xm:f>
          </x14:formula1>
          <xm:sqref>E51</xm:sqref>
        </x14:dataValidation>
        <x14:dataValidation type="list" allowBlank="1" showInputMessage="1" showErrorMessage="1" xr:uid="{8534BFD2-60F2-409E-A84E-72539245AB5A}">
          <x14:formula1>
            <xm:f>'Valors de risc'!$B$225:$B$228</xm:f>
          </x14:formula1>
          <xm:sqref>E52</xm:sqref>
        </x14:dataValidation>
        <x14:dataValidation type="list" allowBlank="1" showInputMessage="1" showErrorMessage="1" xr:uid="{59DB2678-CB9E-44FC-A741-8A47148EC09D}">
          <x14:formula1>
            <xm:f>'Valors de risc'!$B$235:$B$237</xm:f>
          </x14:formula1>
          <xm:sqref>E54</xm:sqref>
        </x14:dataValidation>
        <x14:dataValidation type="list" allowBlank="1" showInputMessage="1" showErrorMessage="1" xr:uid="{FF20034B-1E12-4856-87D3-15E53D183C9D}">
          <x14:formula1>
            <xm:f>'Valors de risc'!$B$230:$B$233</xm:f>
          </x14:formula1>
          <xm:sqref>E53</xm:sqref>
        </x14:dataValidation>
        <x14:dataValidation type="list" allowBlank="1" showInputMessage="1" showErrorMessage="1" xr:uid="{2C64AE5E-6AEF-4C4F-8DB3-ADD7CD9B31B8}">
          <x14:formula1>
            <xm:f>'Valors de risc'!$B$16:$B$23</xm:f>
          </x14:formula1>
          <xm:sqref>E13</xm:sqref>
        </x14:dataValidation>
        <x14:dataValidation type="list" allowBlank="1" showInputMessage="1" showErrorMessage="1" xr:uid="{7D005895-007D-406E-A599-B35A479C0C4F}">
          <x14:formula1>
            <xm:f>'Valors de risc'!$B$25:$B$27</xm:f>
          </x14:formula1>
          <xm:sqref>E14</xm:sqref>
        </x14:dataValidation>
        <x14:dataValidation type="list" allowBlank="1" showInputMessage="1" showErrorMessage="1" xr:uid="{E350FC33-2EED-48FF-A2B8-B850F4B33756}">
          <x14:formula1>
            <xm:f>'Valors de risc'!$B$29:$B$35</xm:f>
          </x14:formula1>
          <xm:sqref>E15</xm:sqref>
        </x14:dataValidation>
        <x14:dataValidation type="list" allowBlank="1" showInputMessage="1" showErrorMessage="1" xr:uid="{97496827-EBD7-45B6-97E4-02928C166F4A}">
          <x14:formula1>
            <xm:f>'Valors de risc'!$B$42:$B$44</xm:f>
          </x14:formula1>
          <xm:sqref>E17</xm:sqref>
        </x14:dataValidation>
        <x14:dataValidation type="list" allowBlank="1" showInputMessage="1" showErrorMessage="1" xr:uid="{2B468325-ADEA-4C26-A129-16F4A97F218D}">
          <x14:formula1>
            <xm:f>'Valors de risc'!$B$46:$B$48</xm:f>
          </x14:formula1>
          <xm:sqref>E18</xm:sqref>
        </x14:dataValidation>
        <x14:dataValidation type="list" allowBlank="1" showInputMessage="1" showErrorMessage="1" xr:uid="{9AFE25D5-9740-4DC0-A74E-D092E2DD8C95}">
          <x14:formula1>
            <xm:f>'Valors de risc'!$B$50:$B$52</xm:f>
          </x14:formula1>
          <xm:sqref>E19</xm:sqref>
        </x14:dataValidation>
        <x14:dataValidation type="list" allowBlank="1" showInputMessage="1" showErrorMessage="1" xr:uid="{AFC2A1E4-7C50-43E1-B952-EAF10D7D234C}">
          <x14:formula1>
            <xm:f>'Valors de risc'!$B$54:$B$58</xm:f>
          </x14:formula1>
          <xm:sqref>E20</xm:sqref>
        </x14:dataValidation>
        <x14:dataValidation type="list" allowBlank="1" showInputMessage="1" showErrorMessage="1" xr:uid="{C371680E-7111-4FFE-AB18-17074986A36C}">
          <x14:formula1>
            <xm:f>'Valors de risc'!$B$60:$B$67</xm:f>
          </x14:formula1>
          <xm:sqref>E21</xm:sqref>
        </x14:dataValidation>
        <x14:dataValidation type="list" allowBlank="1" showInputMessage="1" showErrorMessage="1" xr:uid="{B1161BEA-A192-43DD-B965-AA82FD45270A}">
          <x14:formula1>
            <xm:f>'Valors de risc'!$B$69:$B$72</xm:f>
          </x14:formula1>
          <xm:sqref>E22</xm:sqref>
        </x14:dataValidation>
        <x14:dataValidation type="list" allowBlank="1" showInputMessage="1" showErrorMessage="1" xr:uid="{E8FC41EE-5FC5-447F-84DD-F006F7C24A11}">
          <x14:formula1>
            <xm:f>'Valors de risc'!$B$74:$B$78</xm:f>
          </x14:formula1>
          <xm:sqref>E23</xm:sqref>
        </x14:dataValidation>
        <x14:dataValidation type="list" allowBlank="1" showInputMessage="1" showErrorMessage="1" xr:uid="{1EEB92C8-96B8-4578-935A-1B92D883A907}">
          <x14:formula1>
            <xm:f>'Valors de risc'!$B$171:$B$175</xm:f>
          </x14:formula1>
          <xm:sqref>E40</xm:sqref>
        </x14:dataValidation>
        <x14:dataValidation type="list" allowBlank="1" showInputMessage="1" showErrorMessage="1" xr:uid="{6AAC452A-3C1F-45CF-9C21-B423B263076F}">
          <x14:formula1>
            <xm:f>'Valors de risc'!$B$80:$B$87</xm:f>
          </x14:formula1>
          <xm:sqref>E26</xm:sqref>
        </x14:dataValidation>
        <x14:dataValidation type="list" allowBlank="1" showInputMessage="1" showErrorMessage="1" xr:uid="{D1D952B0-291E-423B-A195-61A651CE0880}">
          <x14:formula1>
            <xm:f>'Valors de risc'!$B$89:$B$95</xm:f>
          </x14:formula1>
          <xm:sqref>E27</xm:sqref>
        </x14:dataValidation>
        <x14:dataValidation type="list" allowBlank="1" showInputMessage="1" showErrorMessage="1" xr:uid="{BD840034-817A-470D-8484-DFE3ECD67352}">
          <x14:formula1>
            <xm:f>'Valors de risc'!$B$97:$B$102</xm:f>
          </x14:formula1>
          <xm:sqref>E28</xm:sqref>
        </x14:dataValidation>
        <x14:dataValidation type="list" allowBlank="1" showInputMessage="1" showErrorMessage="1" xr:uid="{80095D19-0F7F-4692-8711-3FCBC1BD8F28}">
          <x14:formula1>
            <xm:f>'Valors de risc'!$B$104:$B$109</xm:f>
          </x14:formula1>
          <xm:sqref>E29</xm:sqref>
        </x14:dataValidation>
        <x14:dataValidation type="list" allowBlank="1" showInputMessage="1" showErrorMessage="1" xr:uid="{2EF16151-E949-465D-9F70-0BC8F64D595F}">
          <x14:formula1>
            <xm:f>'Valors de risc'!$B$111:$B$116</xm:f>
          </x14:formula1>
          <xm:sqref>E30</xm:sqref>
        </x14:dataValidation>
        <x14:dataValidation type="list" allowBlank="1" showInputMessage="1" showErrorMessage="1" xr:uid="{463EC4B5-7276-425F-9161-0C3CD45114AA}">
          <x14:formula1>
            <xm:f>'Valors de risc'!$B$118:$B$123</xm:f>
          </x14:formula1>
          <xm:sqref>E31</xm:sqref>
        </x14:dataValidation>
        <x14:dataValidation type="list" allowBlank="1" showInputMessage="1" showErrorMessage="1" xr:uid="{442BE8AE-25DD-44BF-986E-D9E33C1F08BA}">
          <x14:formula1>
            <xm:f>'Valors de risc'!$B$125:$B$129</xm:f>
          </x14:formula1>
          <xm:sqref>E32</xm:sqref>
        </x14:dataValidation>
        <x14:dataValidation type="list" allowBlank="1" showInputMessage="1" showErrorMessage="1" xr:uid="{03CA6EC1-EFDF-41CE-B405-E017CB6DBB69}">
          <x14:formula1>
            <xm:f>'Valors de risc'!$B$131:$B$135</xm:f>
          </x14:formula1>
          <xm:sqref>E33</xm:sqref>
        </x14:dataValidation>
        <x14:dataValidation type="list" allowBlank="1" showInputMessage="1" showErrorMessage="1" xr:uid="{AB192895-7D8E-477E-BDFB-067F32E339C5}">
          <x14:formula1>
            <xm:f>'Valors de risc'!$B$137:$B$141</xm:f>
          </x14:formula1>
          <xm:sqref>E34</xm:sqref>
        </x14:dataValidation>
        <x14:dataValidation type="list" allowBlank="1" showInputMessage="1" showErrorMessage="1" xr:uid="{B105FE2C-CC62-48ED-AC4C-748E9443E053}">
          <x14:formula1>
            <xm:f>'Valors de risc'!$B$143:$B$146</xm:f>
          </x14:formula1>
          <xm:sqref>E35</xm:sqref>
        </x14:dataValidation>
        <x14:dataValidation type="list" allowBlank="1" showInputMessage="1" showErrorMessage="1" xr:uid="{C5E2C6F9-3469-47F6-92A7-072E560BE597}">
          <x14:formula1>
            <xm:f>'Valors de risc'!$B$148:$B$152</xm:f>
          </x14:formula1>
          <xm:sqref>E36</xm:sqref>
        </x14:dataValidation>
        <x14:dataValidation type="list" allowBlank="1" showInputMessage="1" showErrorMessage="1" xr:uid="{593CF088-A751-455C-AA20-4D4C7991282E}">
          <x14:formula1>
            <xm:f>'Valors de risc'!$B$154:$B$157</xm:f>
          </x14:formula1>
          <xm:sqref>E37</xm:sqref>
        </x14:dataValidation>
        <x14:dataValidation type="list" allowBlank="1" showInputMessage="1" showErrorMessage="1" xr:uid="{C74F92C3-36A7-4549-BC85-171D51215929}">
          <x14:formula1>
            <xm:f>'Valors de risc'!$B$159:$B$163</xm:f>
          </x14:formula1>
          <xm:sqref>E38</xm:sqref>
        </x14:dataValidation>
        <x14:dataValidation type="list" allowBlank="1" showInputMessage="1" showErrorMessage="1" xr:uid="{93B8213B-3D8A-4E89-AEC5-D27D46949C4A}">
          <x14:formula1>
            <xm:f>'Valors de risc'!$B$165:$B$169</xm:f>
          </x14:formula1>
          <xm:sqref>E39</xm:sqref>
        </x14:dataValidation>
        <x14:dataValidation type="list" allowBlank="1" showInputMessage="1" showErrorMessage="1" xr:uid="{560F8BEC-2E6E-40AD-9315-7622C2593B0C}">
          <x14:formula1>
            <xm:f>'Valors de risc'!$B$178:$B$183</xm:f>
          </x14:formula1>
          <xm:sqref>E43</xm:sqref>
        </x14:dataValidation>
        <x14:dataValidation type="list" allowBlank="1" showInputMessage="1" showErrorMessage="1" xr:uid="{E4DE66A5-034D-44AB-A111-BBF2FB61360A}">
          <x14:formula1>
            <xm:f>'Valors de risc'!$B$195:$B$198</xm:f>
          </x14:formula1>
          <xm:sqref>E46</xm:sqref>
        </x14:dataValidation>
        <x14:dataValidation type="list" allowBlank="1" showInputMessage="1" showErrorMessage="1" xr:uid="{6BF06C21-91FF-46DC-A2F1-C485A142371D}">
          <x14:formula1>
            <xm:f>'Valors de risc'!$B$240:$B$244</xm:f>
          </x14:formula1>
          <xm:sqref>E57</xm:sqref>
        </x14:dataValidation>
        <x14:dataValidation type="list" allowBlank="1" showInputMessage="1" showErrorMessage="1" xr:uid="{C9458F7C-08AC-4B97-AE04-4921BDA17E70}">
          <x14:formula1>
            <xm:f>'Valors de risc'!$B$246:$B$251</xm:f>
          </x14:formula1>
          <xm:sqref>E58</xm:sqref>
        </x14:dataValidation>
        <x14:dataValidation type="list" allowBlank="1" showInputMessage="1" showErrorMessage="1" xr:uid="{42910552-FA74-4C64-9519-A045E4EE62A3}">
          <x14:formula1>
            <xm:f>'Valors de risc'!$B$253:$B$256</xm:f>
          </x14:formula1>
          <xm:sqref>E59</xm:sqref>
        </x14:dataValidation>
        <x14:dataValidation type="list" allowBlank="1" showInputMessage="1" showErrorMessage="1" xr:uid="{DDC3C656-7F3F-4657-93C3-42DEE6BEEB6A}">
          <x14:formula1>
            <xm:f>'Valors de risc'!$B$258:$B$261</xm:f>
          </x14:formula1>
          <xm:sqref>E60</xm:sqref>
        </x14:dataValidation>
        <x14:dataValidation type="list" allowBlank="1" showInputMessage="1" showErrorMessage="1" xr:uid="{39C310EE-8F66-4E27-8C14-CA80CA06AA5B}">
          <x14:formula1>
            <xm:f>'Valors de risc'!$B$263:$B$266</xm:f>
          </x14:formula1>
          <xm:sqref>E61</xm:sqref>
        </x14:dataValidation>
        <x14:dataValidation type="list" allowBlank="1" showInputMessage="1" showErrorMessage="1" xr:uid="{80243D10-7C02-442C-BB90-88CB27C629D2}">
          <x14:formula1>
            <xm:f>'Valors de risc'!$B$268:$B$271</xm:f>
          </x14:formula1>
          <xm:sqref>E62</xm:sqref>
        </x14:dataValidation>
        <x14:dataValidation type="list" allowBlank="1" showInputMessage="1" showErrorMessage="1" xr:uid="{B8382A55-0A2C-464C-A207-2F72A4917931}">
          <x14:formula1>
            <xm:f>'Valors de risc'!$B$273:$B$275</xm:f>
          </x14:formula1>
          <xm:sqref>E63</xm:sqref>
        </x14:dataValidation>
        <x14:dataValidation type="list" allowBlank="1" showInputMessage="1" showErrorMessage="1" xr:uid="{AB79D7C9-4928-4A1D-9D90-AB956DA793C8}">
          <x14:formula1>
            <xm:f>'Valors de risc'!$B$277:$B$280</xm:f>
          </x14:formula1>
          <xm:sqref>E64</xm:sqref>
        </x14:dataValidation>
        <x14:dataValidation type="list" allowBlank="1" showInputMessage="1" showErrorMessage="1" xr:uid="{603528D9-5E7A-44F1-8BD5-93C1AAEEC910}">
          <x14:formula1>
            <xm:f>'Valors de risc'!$B$282:$B$285</xm:f>
          </x14:formula1>
          <xm:sqref>E65</xm:sqref>
        </x14:dataValidation>
        <x14:dataValidation type="list" allowBlank="1" showInputMessage="1" showErrorMessage="1" xr:uid="{58DC2CE1-2510-4C91-A55B-E8913687898A}">
          <x14:formula1>
            <xm:f>'Valors de risc'!$B$287:$B$290</xm:f>
          </x14:formula1>
          <xm:sqref>E66</xm:sqref>
        </x14:dataValidation>
        <x14:dataValidation type="list" allowBlank="1" showInputMessage="1" showErrorMessage="1" xr:uid="{503B5DC6-BDE7-4C5A-AE6D-8C547C67C424}">
          <x14:formula1>
            <xm:f>'Valors de risc'!$B$292:$B$294</xm:f>
          </x14:formula1>
          <xm:sqref>E67</xm:sqref>
        </x14:dataValidation>
        <x14:dataValidation type="list" allowBlank="1" showInputMessage="1" showErrorMessage="1" xr:uid="{244FB4AF-E716-49B2-84D4-757F3A0B5727}">
          <x14:formula1>
            <xm:f>'Valors de risc'!$B$296:$B$298</xm:f>
          </x14:formula1>
          <xm:sqref>E68</xm:sqref>
        </x14:dataValidation>
        <x14:dataValidation type="list" allowBlank="1" showInputMessage="1" showErrorMessage="1" xr:uid="{AE4AD7DF-F44D-4233-8B10-20151330E763}">
          <x14:formula1>
            <xm:f>'Valors de risc'!$B$300:$B$303</xm:f>
          </x14:formula1>
          <xm:sqref>E69</xm:sqref>
        </x14:dataValidation>
        <x14:dataValidation type="list" allowBlank="1" showInputMessage="1" showErrorMessage="1" xr:uid="{0667DD14-70C0-4C16-A376-62E774A590AE}">
          <x14:formula1>
            <xm:f>'Valors de risc'!$B$305:$B$308</xm:f>
          </x14:formula1>
          <xm:sqref>E70</xm:sqref>
        </x14:dataValidation>
        <x14:dataValidation type="list" allowBlank="1" showInputMessage="1" showErrorMessage="1" xr:uid="{6C2B6603-3960-4E8D-B55A-F91724DAE219}">
          <x14:formula1>
            <xm:f>'Valors de risc'!$B$310:$B$313</xm:f>
          </x14:formula1>
          <xm:sqref>E71</xm:sqref>
        </x14:dataValidation>
        <x14:dataValidation type="list" allowBlank="1" showInputMessage="1" showErrorMessage="1" xr:uid="{C3C24AC2-E032-4146-83D8-CBDBE5085F2D}">
          <x14:formula1>
            <xm:f>'Valors de risc'!$B$315:$B$318</xm:f>
          </x14:formula1>
          <xm:sqref>E72</xm:sqref>
        </x14:dataValidation>
        <x14:dataValidation type="list" allowBlank="1" showInputMessage="1" showErrorMessage="1" xr:uid="{0D4D8F8C-1828-4F9B-8377-296A4068256C}">
          <x14:formula1>
            <xm:f>'Valors de risc'!$B$320:$B$323</xm:f>
          </x14:formula1>
          <xm:sqref>E73</xm:sqref>
        </x14:dataValidation>
        <x14:dataValidation type="list" allowBlank="1" showInputMessage="1" showErrorMessage="1" xr:uid="{B9743D46-7441-48E5-AC2E-8BAD9D5968EA}">
          <x14:formula1>
            <xm:f>'Valors de risc'!$B$325:$B$328</xm:f>
          </x14:formula1>
          <xm:sqref>E74</xm:sqref>
        </x14:dataValidation>
        <x14:dataValidation type="list" allowBlank="1" showInputMessage="1" showErrorMessage="1" xr:uid="{22CAB5F6-79AC-4093-B171-4851537AD087}">
          <x14:formula1>
            <xm:f>'Valors de risc'!$B$331:$B$335</xm:f>
          </x14:formula1>
          <xm:sqref>E77</xm:sqref>
        </x14:dataValidation>
        <x14:dataValidation type="list" allowBlank="1" showInputMessage="1" showErrorMessage="1" xr:uid="{33A871ED-FDA7-467C-BC18-A9A1609181C5}">
          <x14:formula1>
            <xm:f>'Valors de risc'!$B$337:$B$340</xm:f>
          </x14:formula1>
          <xm:sqref>E78</xm:sqref>
        </x14:dataValidation>
        <x14:dataValidation type="list" allowBlank="1" showInputMessage="1" showErrorMessage="1" xr:uid="{DE5A21FB-F0CD-45A8-AD45-E1C70223237A}">
          <x14:formula1>
            <xm:f>'Valors de risc'!$B$342:$B$344</xm:f>
          </x14:formula1>
          <xm:sqref>E79</xm:sqref>
        </x14:dataValidation>
        <x14:dataValidation type="list" allowBlank="1" showInputMessage="1" showErrorMessage="1" xr:uid="{F68B27B6-A427-457E-946C-98228F3D7628}">
          <x14:formula1>
            <xm:f>'Valors de risc'!$B$346:$B$349</xm:f>
          </x14:formula1>
          <xm:sqref>E80</xm:sqref>
        </x14:dataValidation>
        <x14:dataValidation type="list" allowBlank="1" showInputMessage="1" showErrorMessage="1" xr:uid="{F4623C4C-CB45-42BE-A2ED-FE2B5E6DBAAF}">
          <x14:formula1>
            <xm:f>'Valors de risc'!$B$351:$B$355</xm:f>
          </x14:formula1>
          <xm:sqref>E81</xm:sqref>
        </x14:dataValidation>
        <x14:dataValidation type="list" allowBlank="1" showInputMessage="1" showErrorMessage="1" xr:uid="{E190F655-2280-4EFE-A079-FCE1BA1F3CED}">
          <x14:formula1>
            <xm:f>'Valors de risc'!$B$357:$B$360</xm:f>
          </x14:formula1>
          <xm:sqref>E82</xm:sqref>
        </x14:dataValidation>
        <x14:dataValidation type="list" allowBlank="1" showInputMessage="1" showErrorMessage="1" xr:uid="{68E50382-662D-47A2-8F57-F0105A8C76C1}">
          <x14:formula1>
            <xm:f>'Valors de risc'!$B$362:$B$366</xm:f>
          </x14:formula1>
          <xm:sqref>E83</xm:sqref>
        </x14:dataValidation>
        <x14:dataValidation type="list" allowBlank="1" showInputMessage="1" showErrorMessage="1" xr:uid="{836BD21C-0A4E-4A37-B7AB-365D9716053A}">
          <x14:formula1>
            <xm:f>'Valors de risc'!$B$368:$B$370</xm:f>
          </x14:formula1>
          <xm:sqref>E84</xm:sqref>
        </x14:dataValidation>
        <x14:dataValidation type="list" allowBlank="1" showInputMessage="1" showErrorMessage="1" xr:uid="{A9F35FB5-CD2F-413B-B800-A2C14ED9711E}">
          <x14:formula1>
            <xm:f>'Valors de risc'!$B$372:$B$374</xm:f>
          </x14:formula1>
          <xm:sqref>E85</xm:sqref>
        </x14:dataValidation>
        <x14:dataValidation type="list" allowBlank="1" showInputMessage="1" showErrorMessage="1" xr:uid="{F8F31826-50EE-4B6D-83AB-2BC655B772F0}">
          <x14:formula1>
            <xm:f>'Valors de risc'!$B$376:$B$379</xm:f>
          </x14:formula1>
          <xm:sqref>E86</xm:sqref>
        </x14:dataValidation>
        <x14:dataValidation type="list" allowBlank="1" showInputMessage="1" showErrorMessage="1" xr:uid="{944BCA5D-2477-4C58-B2E1-BCA0879DA67B}">
          <x14:formula1>
            <xm:f>'Valors de risc'!$B$382:$B$385</xm:f>
          </x14:formula1>
          <xm:sqref>E89</xm:sqref>
        </x14:dataValidation>
        <x14:dataValidation type="list" allowBlank="1" showInputMessage="1" showErrorMessage="1" xr:uid="{0E301501-5C6E-4316-9812-4F6D0891B950}">
          <x14:formula1>
            <xm:f>'Valors de risc'!$B$387:$B$390</xm:f>
          </x14:formula1>
          <xm:sqref>E90</xm:sqref>
        </x14:dataValidation>
        <x14:dataValidation type="list" allowBlank="1" showInputMessage="1" showErrorMessage="1" xr:uid="{3E95075C-ABF2-46C2-8ED7-C37AB4BF761C}">
          <x14:formula1>
            <xm:f>'Valors de risc'!$B$392:$B$395</xm:f>
          </x14:formula1>
          <xm:sqref>E91</xm:sqref>
        </x14:dataValidation>
        <x14:dataValidation type="list" allowBlank="1" showInputMessage="1" showErrorMessage="1" xr:uid="{CBDB2AAB-EF71-41CB-9931-105B513D758E}">
          <x14:formula1>
            <xm:f>'Valors de risc'!$B$397:$B$400</xm:f>
          </x14:formula1>
          <xm:sqref>E92</xm:sqref>
        </x14:dataValidation>
        <x14:dataValidation type="list" allowBlank="1" showInputMessage="1" showErrorMessage="1" xr:uid="{3EFF21CE-5BC2-451A-8B8C-41707E6DD52E}">
          <x14:formula1>
            <xm:f>'Valors de risc'!$B$402:$B$405</xm:f>
          </x14:formula1>
          <xm:sqref>E93</xm:sqref>
        </x14:dataValidation>
        <x14:dataValidation type="list" allowBlank="1" showInputMessage="1" showErrorMessage="1" xr:uid="{64D9D28A-DF9A-4C24-AA88-D0ACCF866E4E}">
          <x14:formula1>
            <xm:f>'Valors de risc'!$B$407:$B$410</xm:f>
          </x14:formula1>
          <xm:sqref>E94</xm:sqref>
        </x14:dataValidation>
        <x14:dataValidation type="list" allowBlank="1" showInputMessage="1" showErrorMessage="1" xr:uid="{341FD9CF-9DE8-4E66-A1C4-4FD5147FF28B}">
          <x14:formula1>
            <xm:f>'Valors de risc'!$B$412:$B$415</xm:f>
          </x14:formula1>
          <xm:sqref>E95</xm:sqref>
        </x14:dataValidation>
        <x14:dataValidation type="list" allowBlank="1" showInputMessage="1" showErrorMessage="1" xr:uid="{795A5FDA-A467-40C2-997A-A58375C1FE71}">
          <x14:formula1>
            <xm:f>'Valors de risc'!$B$417:$B$420</xm:f>
          </x14:formula1>
          <xm:sqref>E96</xm:sqref>
        </x14:dataValidation>
        <x14:dataValidation type="list" allowBlank="1" showInputMessage="1" showErrorMessage="1" xr:uid="{A046C6E7-7601-4B66-92A6-8BCC7669AB76}">
          <x14:formula1>
            <xm:f>'Valors de risc'!$B$422:$B$425</xm:f>
          </x14:formula1>
          <xm:sqref>E97</xm:sqref>
        </x14:dataValidation>
        <x14:dataValidation type="list" allowBlank="1" showInputMessage="1" showErrorMessage="1" xr:uid="{10DF679B-574F-4A01-832E-2260908481DD}">
          <x14:formula1>
            <xm:f>'Valors de risc'!$B$427:$B$430</xm:f>
          </x14:formula1>
          <xm:sqref>E98</xm:sqref>
        </x14:dataValidation>
        <x14:dataValidation type="list" allowBlank="1" showInputMessage="1" showErrorMessage="1" xr:uid="{7926F624-AEA6-412A-AD67-BCF64357DABF}">
          <x14:formula1>
            <xm:f>'Valors de risc'!$B$432:$B$435</xm:f>
          </x14:formula1>
          <xm:sqref>E99</xm:sqref>
        </x14:dataValidation>
        <x14:dataValidation type="list" allowBlank="1" showInputMessage="1" showErrorMessage="1" xr:uid="{F99656EE-C3BD-4DB8-9BE4-DCAC60FA9F44}">
          <x14:formula1>
            <xm:f>'Valors de risc'!$B$437:$B$441</xm:f>
          </x14:formula1>
          <xm:sqref>E100</xm:sqref>
        </x14:dataValidation>
        <x14:dataValidation type="list" allowBlank="1" showInputMessage="1" showErrorMessage="1" xr:uid="{915526A3-3221-4AEE-B964-AC31350E8732}">
          <x14:formula1>
            <xm:f>'Valors de risc'!$B$443:$B$446</xm:f>
          </x14:formula1>
          <xm:sqref>E101</xm:sqref>
        </x14:dataValidation>
        <x14:dataValidation type="list" allowBlank="1" showInputMessage="1" showErrorMessage="1" xr:uid="{461E0E87-7A06-4978-83D6-6472F94F3696}">
          <x14:formula1>
            <xm:f>'Valors de risc'!$B$448:$B$450</xm:f>
          </x14:formula1>
          <xm:sqref>E102</xm:sqref>
        </x14:dataValidation>
        <x14:dataValidation type="list" allowBlank="1" showInputMessage="1" showErrorMessage="1" xr:uid="{307907B0-57E4-47E6-AE7B-374B84CC9D9C}">
          <x14:formula1>
            <xm:f>'Valors de risc'!$B$452:$B$456</xm:f>
          </x14:formula1>
          <xm:sqref>E103</xm:sqref>
        </x14:dataValidation>
        <x14:dataValidation type="list" allowBlank="1" showInputMessage="1" showErrorMessage="1" xr:uid="{6747BF1C-BADA-4EFE-BA48-36FD1B577340}">
          <x14:formula1>
            <xm:f>'Valors de risc'!$B$458:$B$462</xm:f>
          </x14:formula1>
          <xm:sqref>E104</xm:sqref>
        </x14:dataValidation>
        <x14:dataValidation type="list" allowBlank="1" showInputMessage="1" showErrorMessage="1" xr:uid="{C2DA0460-6796-4247-9AD1-9F8683BFC7B3}">
          <x14:formula1>
            <xm:f>'Valors de risc'!$B$464:$B$467</xm:f>
          </x14:formula1>
          <xm:sqref>E105</xm:sqref>
        </x14:dataValidation>
        <x14:dataValidation type="list" allowBlank="1" showInputMessage="1" showErrorMessage="1" xr:uid="{FFC55936-1B14-46C0-A555-9421F3B5D211}">
          <x14:formula1>
            <xm:f>'Valors de risc'!$B$469:$B$472</xm:f>
          </x14:formula1>
          <xm:sqref>E106</xm:sqref>
        </x14:dataValidation>
        <x14:dataValidation type="list" allowBlank="1" showInputMessage="1" showErrorMessage="1" xr:uid="{E01677E5-C4F1-4A2B-B74E-9AEBA8D05EC2}">
          <x14:formula1>
            <xm:f>'Valors de risc'!$B$475:$B$482</xm:f>
          </x14:formula1>
          <xm:sqref>E111</xm:sqref>
        </x14:dataValidation>
        <x14:dataValidation type="list" allowBlank="1" showInputMessage="1" showErrorMessage="1" xr:uid="{46747958-3C14-4F42-86A2-5F2F26DC1CC6}">
          <x14:formula1>
            <xm:f>'Valors de risc'!$B$490:$B$497</xm:f>
          </x14:formula1>
          <xm:sqref>E113</xm:sqref>
        </x14:dataValidation>
        <x14:dataValidation type="list" allowBlank="1" showInputMessage="1" showErrorMessage="1" xr:uid="{70E70E15-FA12-4CB3-8F64-B2015286FDA9}">
          <x14:formula1>
            <xm:f>'Valors de risc'!$B$484:$B$488</xm:f>
          </x14:formula1>
          <xm:sqref>E112</xm:sqref>
        </x14:dataValidation>
        <x14:dataValidation type="list" allowBlank="1" showInputMessage="1" showErrorMessage="1" xr:uid="{2326F685-B947-4250-83BD-A3F316B8A4CA}">
          <x14:formula1>
            <xm:f>'Valors de risc'!$B$499:$B$502</xm:f>
          </x14:formula1>
          <xm:sqref>E114</xm:sqref>
        </x14:dataValidation>
        <x14:dataValidation type="list" allowBlank="1" showInputMessage="1" showErrorMessage="1" xr:uid="{46FD38B0-7AF7-4242-A1A2-79DDB0F159DE}">
          <x14:formula1>
            <xm:f>'Valors de risc'!$B$504:$B$507</xm:f>
          </x14:formula1>
          <xm:sqref>E115</xm:sqref>
        </x14:dataValidation>
        <x14:dataValidation type="list" allowBlank="1" showInputMessage="1" showErrorMessage="1" xr:uid="{364C6E7F-F6CD-4C35-827A-03A3243CAEBF}">
          <x14:formula1>
            <xm:f>'Valors de risc'!$B$509:$B$512</xm:f>
          </x14:formula1>
          <xm:sqref>E116</xm:sqref>
        </x14:dataValidation>
        <x14:dataValidation type="list" allowBlank="1" showInputMessage="1" showErrorMessage="1" xr:uid="{E02C0F58-A94A-4B2D-8536-4BEA11828212}">
          <x14:formula1>
            <xm:f>'Valors de risc'!$B$514:$B$517</xm:f>
          </x14:formula1>
          <xm:sqref>E117</xm:sqref>
        </x14:dataValidation>
        <x14:dataValidation type="list" allowBlank="1" showInputMessage="1" showErrorMessage="1" xr:uid="{89D9252E-9902-44C5-97F0-F13A8F261B39}">
          <x14:formula1>
            <xm:f>'Valors de risc'!$B$519:$B$522</xm:f>
          </x14:formula1>
          <xm:sqref>E118</xm:sqref>
        </x14:dataValidation>
        <x14:dataValidation type="list" allowBlank="1" showInputMessage="1" showErrorMessage="1" xr:uid="{D674FCAF-907F-4ADF-A583-6DF540F84575}">
          <x14:formula1>
            <xm:f>'Valors de risc'!$B$524:$B$527</xm:f>
          </x14:formula1>
          <xm:sqref>E119</xm:sqref>
        </x14:dataValidation>
        <x14:dataValidation type="list" allowBlank="1" showInputMessage="1" showErrorMessage="1" xr:uid="{73732E02-FCB1-48EA-A209-8D456490C0A6}">
          <x14:formula1>
            <xm:f>'Valors de risc'!$B$529:$B$532</xm:f>
          </x14:formula1>
          <xm:sqref>E120</xm:sqref>
        </x14:dataValidation>
        <x14:dataValidation type="list" allowBlank="1" showInputMessage="1" showErrorMessage="1" xr:uid="{644C7BF5-ED9B-4FF4-AF21-FC3B9B5E708C}">
          <x14:formula1>
            <xm:f>'Valors de risc'!$B$534:$B$537</xm:f>
          </x14:formula1>
          <xm:sqref>E121</xm:sqref>
        </x14:dataValidation>
        <x14:dataValidation type="list" allowBlank="1" showInputMessage="1" showErrorMessage="1" xr:uid="{9F28CDF5-940A-4B9C-B889-93579A52A614}">
          <x14:formula1>
            <xm:f>'Valors de risc'!$B$539:$B$542</xm:f>
          </x14:formula1>
          <xm:sqref>E122</xm:sqref>
        </x14:dataValidation>
        <x14:dataValidation type="list" allowBlank="1" showInputMessage="1" showErrorMessage="1" xr:uid="{3D6CF5AC-F3C2-4A4C-95EA-D65BD4C8882A}">
          <x14:formula1>
            <xm:f>'Valors de risc'!$B$544:$B$547</xm:f>
          </x14:formula1>
          <xm:sqref>E123</xm:sqref>
        </x14:dataValidation>
        <x14:dataValidation type="list" allowBlank="1" showInputMessage="1" showErrorMessage="1" xr:uid="{4EB6B0F9-2845-4E1B-93A6-DA6772DFE050}">
          <x14:formula1>
            <xm:f>'Valors de risc'!$B$549:$B$552</xm:f>
          </x14:formula1>
          <xm:sqref>E124</xm:sqref>
        </x14:dataValidation>
        <x14:dataValidation type="list" allowBlank="1" showInputMessage="1" showErrorMessage="1" xr:uid="{F001C65C-D39E-4707-9409-F6FE5032EB65}">
          <x14:formula1>
            <xm:f>'Valors de risc'!$B$554:$B$557</xm:f>
          </x14:formula1>
          <xm:sqref>E125</xm:sqref>
        </x14:dataValidation>
        <x14:dataValidation type="list" allowBlank="1" showInputMessage="1" showErrorMessage="1" xr:uid="{ECE2CB64-1A18-428D-8B73-F93DB85A3B98}">
          <x14:formula1>
            <xm:f>'Valors de risc'!$B$559:$B$562</xm:f>
          </x14:formula1>
          <xm:sqref>E126</xm:sqref>
        </x14:dataValidation>
        <x14:dataValidation type="list" allowBlank="1" showInputMessage="1" showErrorMessage="1" xr:uid="{DBCF42A1-0713-430B-81FD-E5D37DA38F03}">
          <x14:formula1>
            <xm:f>'Valors de risc'!$B$564:$B$567</xm:f>
          </x14:formula1>
          <xm:sqref>E127</xm:sqref>
        </x14:dataValidation>
        <x14:dataValidation type="list" allowBlank="1" showInputMessage="1" showErrorMessage="1" xr:uid="{D6BB7C55-9415-4F8C-BB27-01263212F9BD}">
          <x14:formula1>
            <xm:f>'Valors de risc'!$B$569:$B$572</xm:f>
          </x14:formula1>
          <xm:sqref>E128</xm:sqref>
        </x14:dataValidation>
        <x14:dataValidation type="list" allowBlank="1" showInputMessage="1" showErrorMessage="1" xr:uid="{64405F4C-1AA4-47A0-BDB6-A06389B24A82}">
          <x14:formula1>
            <xm:f>'Valors de risc'!$B$575:$B$578</xm:f>
          </x14:formula1>
          <xm:sqref>E131</xm:sqref>
        </x14:dataValidation>
        <x14:dataValidation type="list" allowBlank="1" showInputMessage="1" showErrorMessage="1" xr:uid="{24F32E15-ECB3-4C4C-8E51-6F67EE485DE4}">
          <x14:formula1>
            <xm:f>'Valors de risc'!$B$580:$B$583</xm:f>
          </x14:formula1>
          <xm:sqref>E132</xm:sqref>
        </x14:dataValidation>
        <x14:dataValidation type="list" allowBlank="1" showInputMessage="1" showErrorMessage="1" xr:uid="{7807DE3B-C2A3-48FE-9A85-48B53AA3E35B}">
          <x14:formula1>
            <xm:f>'Valors de risc'!$B$585:$B$588</xm:f>
          </x14:formula1>
          <xm:sqref>E133</xm:sqref>
        </x14:dataValidation>
        <x14:dataValidation type="list" allowBlank="1" showInputMessage="1" showErrorMessage="1" xr:uid="{7ED5D16B-55A5-41B8-AF9C-A1DE32FEF079}">
          <x14:formula1>
            <xm:f>'Valors de risc'!$B$590:$B$592</xm:f>
          </x14:formula1>
          <xm:sqref>E134</xm:sqref>
        </x14:dataValidation>
        <x14:dataValidation type="list" allowBlank="1" showInputMessage="1" showErrorMessage="1" xr:uid="{3F093CA1-812C-483B-958D-E71E21A4E477}">
          <x14:formula1>
            <xm:f>'Valors de risc'!$B$594:$B$597</xm:f>
          </x14:formula1>
          <xm:sqref>E135</xm:sqref>
        </x14:dataValidation>
        <x14:dataValidation type="list" allowBlank="1" showInputMessage="1" showErrorMessage="1" xr:uid="{64739CC7-3771-4654-B83D-7E4ADCDB5000}">
          <x14:formula1>
            <xm:f>'Valors de risc'!$B$599:$B$601</xm:f>
          </x14:formula1>
          <xm:sqref>E136 E138</xm:sqref>
        </x14:dataValidation>
        <x14:dataValidation type="list" allowBlank="1" showInputMessage="1" showErrorMessage="1" xr:uid="{C7F811E6-CD8D-404C-B481-3A1650625F51}">
          <x14:formula1>
            <xm:f>'Valors de risc'!$B$603:$B$606</xm:f>
          </x14:formula1>
          <xm:sqref>E137</xm:sqref>
        </x14:dataValidation>
        <x14:dataValidation type="list" allowBlank="1" showInputMessage="1" showErrorMessage="1" xr:uid="{9C262A1B-9114-44E0-8520-F603DB51D9EA}">
          <x14:formula1>
            <xm:f>'Valors de risc'!$B$612:$B$615</xm:f>
          </x14:formula1>
          <xm:sqref>E139</xm:sqref>
        </x14:dataValidation>
        <x14:dataValidation type="list" allowBlank="1" showInputMessage="1" showErrorMessage="1" xr:uid="{FBED720D-F66B-4344-BAF0-841B8D0E3DD5}">
          <x14:formula1>
            <xm:f>'Valors de risc'!$B$617:$B$620</xm:f>
          </x14:formula1>
          <xm:sqref>E140</xm:sqref>
        </x14:dataValidation>
        <x14:dataValidation type="list" allowBlank="1" showInputMessage="1" showErrorMessage="1" xr:uid="{F51F4DC2-95B4-43CF-8929-552B59B94B91}">
          <x14:formula1>
            <xm:f>'Valors de risc'!$B$622:$B$624</xm:f>
          </x14:formula1>
          <xm:sqref>E141</xm:sqref>
        </x14:dataValidation>
        <x14:dataValidation type="list" allowBlank="1" showInputMessage="1" showErrorMessage="1" xr:uid="{999C7323-8772-4EA2-8173-EFA3416E374D}">
          <x14:formula1>
            <xm:f>'Valors de risc'!$B$626:$B$629</xm:f>
          </x14:formula1>
          <xm:sqref>E142</xm:sqref>
        </x14:dataValidation>
        <x14:dataValidation type="list" allowBlank="1" showInputMessage="1" showErrorMessage="1" xr:uid="{C6C7AFE3-D3AC-4A60-B598-ACF0AA846CBB}">
          <x14:formula1>
            <xm:f>'Valors de risc'!$B$631:$B$634</xm:f>
          </x14:formula1>
          <xm:sqref>E143</xm:sqref>
        </x14:dataValidation>
        <x14:dataValidation type="list" allowBlank="1" showInputMessage="1" showErrorMessage="1" xr:uid="{3028568C-8177-42B4-B133-77CF9F75A131}">
          <x14:formula1>
            <xm:f>'Valors de risc'!$B$636:$B$639</xm:f>
          </x14:formula1>
          <xm:sqref>E144</xm:sqref>
        </x14:dataValidation>
        <x14:dataValidation type="list" allowBlank="1" showInputMessage="1" showErrorMessage="1" xr:uid="{08F976DD-31EB-4959-99CF-06E73F38FFCD}">
          <x14:formula1>
            <xm:f>'Valors de risc'!$B$642:$B$645</xm:f>
          </x14:formula1>
          <xm:sqref>E147</xm:sqref>
        </x14:dataValidation>
        <x14:dataValidation type="list" allowBlank="1" showInputMessage="1" showErrorMessage="1" xr:uid="{E903377A-1B6A-4625-9F9F-F4DCB5389949}">
          <x14:formula1>
            <xm:f>'Valors de risc'!$B$647:$B$650</xm:f>
          </x14:formula1>
          <xm:sqref>E148</xm:sqref>
        </x14:dataValidation>
        <x14:dataValidation type="list" allowBlank="1" showInputMessage="1" showErrorMessage="1" xr:uid="{8F331C78-ABCD-4B17-9697-1A257944FAA5}">
          <x14:formula1>
            <xm:f>'Valors de risc'!$B$652:$B$655</xm:f>
          </x14:formula1>
          <xm:sqref>E149</xm:sqref>
        </x14:dataValidation>
        <x14:dataValidation type="list" allowBlank="1" showInputMessage="1" showErrorMessage="1" xr:uid="{DD59D5A4-9506-4C1C-BF28-D03B104567FF}">
          <x14:formula1>
            <xm:f>'Valors de risc'!$B$657:$B$660</xm:f>
          </x14:formula1>
          <xm:sqref>E150</xm:sqref>
        </x14:dataValidation>
        <x14:dataValidation type="list" allowBlank="1" showInputMessage="1" showErrorMessage="1" xr:uid="{ABBB68C7-2313-4554-AB39-11A82DBF0612}">
          <x14:formula1>
            <xm:f>'Valors de risc'!$B$662:$B$665</xm:f>
          </x14:formula1>
          <xm:sqref>E151</xm:sqref>
        </x14:dataValidation>
        <x14:dataValidation type="list" allowBlank="1" showInputMessage="1" showErrorMessage="1" xr:uid="{9BCEA991-9B37-464C-AA23-36B24AE745A2}">
          <x14:formula1>
            <xm:f>'Valors de risc'!$B$667:$B$670</xm:f>
          </x14:formula1>
          <xm:sqref>E152</xm:sqref>
        </x14:dataValidation>
        <x14:dataValidation type="list" allowBlank="1" showInputMessage="1" showErrorMessage="1" xr:uid="{28CFCAA9-220E-446B-B4E8-C4B335B77384}">
          <x14:formula1>
            <xm:f>'Valors de risc'!$B$672:$B$674</xm:f>
          </x14:formula1>
          <xm:sqref>E153</xm:sqref>
        </x14:dataValidation>
        <x14:dataValidation type="list" allowBlank="1" showInputMessage="1" showErrorMessage="1" xr:uid="{D04CE246-A3A4-4C1F-BFB1-A5270C0D0615}">
          <x14:formula1>
            <xm:f>'Valors de risc'!$B$676:$B$678</xm:f>
          </x14:formula1>
          <xm:sqref>E154</xm:sqref>
        </x14:dataValidation>
        <x14:dataValidation type="list" allowBlank="1" showInputMessage="1" showErrorMessage="1" xr:uid="{02CDA5D7-7F6F-422D-A081-185536686F94}">
          <x14:formula1>
            <xm:f>'Valors de risc'!$B$680:$B$682</xm:f>
          </x14:formula1>
          <xm:sqref>E155</xm:sqref>
        </x14:dataValidation>
        <x14:dataValidation type="list" allowBlank="1" showInputMessage="1" showErrorMessage="1" xr:uid="{F0F8305E-701C-4FB9-95E5-4F4B6DFC225D}">
          <x14:formula1>
            <xm:f>'Valors de risc'!$B$684:$B$687</xm:f>
          </x14:formula1>
          <xm:sqref>E156</xm:sqref>
        </x14:dataValidation>
        <x14:dataValidation type="list" allowBlank="1" showInputMessage="1" showErrorMessage="1" xr:uid="{75D024E9-9193-479D-8DA1-BED516A07CBF}">
          <x14:formula1>
            <xm:f>'Valors de risc'!$B$689:$B$691</xm:f>
          </x14:formula1>
          <xm:sqref>E157</xm:sqref>
        </x14:dataValidation>
        <x14:dataValidation type="list" allowBlank="1" showInputMessage="1" showErrorMessage="1" xr:uid="{92498882-6323-4513-B9C3-8EF1196BF7D8}">
          <x14:formula1>
            <xm:f>'Valors de risc'!$B$693:$B$695</xm:f>
          </x14:formula1>
          <xm:sqref>E158</xm:sqref>
        </x14:dataValidation>
        <x14:dataValidation type="list" allowBlank="1" showInputMessage="1" showErrorMessage="1" xr:uid="{4B9FAA9B-0CDD-4EEE-8194-6B9D113954B3}">
          <x14:formula1>
            <xm:f>'Valors de risc'!$B$697:$B$700</xm:f>
          </x14:formula1>
          <xm:sqref>E159</xm:sqref>
        </x14:dataValidation>
        <x14:dataValidation type="list" allowBlank="1" showInputMessage="1" showErrorMessage="1" xr:uid="{3F40E6A6-DF2A-4721-BFC8-86575DB1D758}">
          <x14:formula1>
            <xm:f>'Valors de risc'!$B$702:$B$705</xm:f>
          </x14:formula1>
          <xm:sqref>E160</xm:sqref>
        </x14:dataValidation>
        <x14:dataValidation type="list" allowBlank="1" showInputMessage="1" showErrorMessage="1" xr:uid="{4120AED6-7DDB-4B33-95A8-A99DC047D441}">
          <x14:formula1>
            <xm:f>'Valors de risc'!$B$707:$B$710</xm:f>
          </x14:formula1>
          <xm:sqref>E161</xm:sqref>
        </x14:dataValidation>
        <x14:dataValidation type="list" allowBlank="1" showInputMessage="1" showErrorMessage="1" xr:uid="{61DD3588-E6E2-4488-8262-864C97AA8E62}">
          <x14:formula1>
            <xm:f>'Valors de risc'!$B$712:$B$716</xm:f>
          </x14:formula1>
          <xm:sqref>E162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A82E4-208A-450B-84E5-341BC6F8A92A}">
  <sheetPr>
    <tabColor theme="3"/>
    <pageSetUpPr fitToPage="1"/>
  </sheetPr>
  <dimension ref="A1:AD68"/>
  <sheetViews>
    <sheetView view="pageBreakPreview" zoomScale="50" zoomScaleNormal="57" zoomScaleSheetLayoutView="50" zoomScalePageLayoutView="35" workbookViewId="0">
      <selection activeCell="K10" sqref="K10"/>
    </sheetView>
  </sheetViews>
  <sheetFormatPr baseColWidth="10" defaultRowHeight="15" x14ac:dyDescent="0.2"/>
  <cols>
    <col min="1" max="1" width="5.625" style="12" customWidth="1"/>
    <col min="2" max="2" width="26.75" style="12" customWidth="1"/>
    <col min="3" max="3" width="62" style="12" customWidth="1"/>
    <col min="4" max="4" width="23" style="12" customWidth="1"/>
    <col min="5" max="6" width="20.625" style="12" customWidth="1"/>
    <col min="7" max="7" width="2.375" style="12" customWidth="1"/>
    <col min="8" max="8" width="5.625" style="12" customWidth="1"/>
    <col min="9" max="9" width="11" style="40"/>
    <col min="10" max="10" width="11" style="48"/>
    <col min="11" max="11" width="18" style="48" customWidth="1"/>
    <col min="12" max="12" width="15.125" style="48" customWidth="1"/>
    <col min="13" max="13" width="11" style="48"/>
    <col min="14" max="27" width="11" style="40"/>
    <col min="28" max="16384" width="11" style="12"/>
  </cols>
  <sheetData>
    <row r="1" spans="1:27" ht="18.75" customHeight="1" x14ac:dyDescent="0.2">
      <c r="A1" s="5"/>
      <c r="B1" s="5"/>
      <c r="C1" s="5"/>
      <c r="D1" s="5"/>
      <c r="E1" s="5"/>
      <c r="F1" s="5"/>
      <c r="G1" s="5"/>
      <c r="H1" s="11"/>
    </row>
    <row r="2" spans="1:27" ht="50.25" customHeight="1" x14ac:dyDescent="0.2">
      <c r="A2" s="5"/>
      <c r="B2" s="23" t="s">
        <v>0</v>
      </c>
      <c r="C2" s="5"/>
      <c r="D2" s="5"/>
      <c r="E2" s="5"/>
      <c r="F2" s="5"/>
      <c r="G2" s="5"/>
      <c r="H2" s="11"/>
    </row>
    <row r="3" spans="1:27" ht="9" customHeight="1" x14ac:dyDescent="0.2">
      <c r="A3" s="5"/>
      <c r="B3" s="5"/>
      <c r="C3" s="5"/>
      <c r="D3" s="5"/>
      <c r="E3" s="5"/>
      <c r="F3" s="5"/>
      <c r="G3" s="5"/>
      <c r="H3" s="11"/>
    </row>
    <row r="4" spans="1:27" ht="38.25" customHeight="1" x14ac:dyDescent="0.2">
      <c r="A4" s="5"/>
      <c r="B4" s="60" t="s">
        <v>6</v>
      </c>
      <c r="C4" s="60"/>
      <c r="D4" s="61" t="s">
        <v>291</v>
      </c>
      <c r="E4" s="61"/>
      <c r="F4" s="61"/>
      <c r="G4" s="3"/>
      <c r="H4" s="11"/>
    </row>
    <row r="5" spans="1:27" ht="30" customHeight="1" thickBot="1" x14ac:dyDescent="0.25">
      <c r="A5" s="5"/>
      <c r="B5" s="4" t="s">
        <v>37</v>
      </c>
      <c r="C5" s="7">
        <f>'Preguntes diagnosi'!C5</f>
        <v>0</v>
      </c>
      <c r="D5" s="6" t="s">
        <v>56</v>
      </c>
      <c r="E5" s="7" t="str">
        <f>'Preguntes diagnosi'!E5</f>
        <v>Nom i cognom</v>
      </c>
      <c r="F5" s="7" t="str">
        <f>'Preguntes diagnosi'!F5</f>
        <v>Càrrec</v>
      </c>
      <c r="G5" s="9"/>
      <c r="H5" s="11"/>
    </row>
    <row r="6" spans="1:27" ht="30" customHeight="1" thickBot="1" x14ac:dyDescent="0.25">
      <c r="A6" s="5"/>
      <c r="B6" s="4" t="s">
        <v>39</v>
      </c>
      <c r="C6" s="7">
        <f>'Preguntes diagnosi'!C6</f>
        <v>0</v>
      </c>
      <c r="D6" s="6" t="s">
        <v>56</v>
      </c>
      <c r="E6" s="7" t="str">
        <f>'Preguntes diagnosi'!E6</f>
        <v>Nom i cognom</v>
      </c>
      <c r="F6" s="7" t="str">
        <f>'Preguntes diagnosi'!F6</f>
        <v>Càrrec</v>
      </c>
      <c r="G6" s="9"/>
      <c r="H6" s="11"/>
    </row>
    <row r="7" spans="1:27" ht="30" customHeight="1" thickBot="1" x14ac:dyDescent="0.25">
      <c r="A7" s="5"/>
      <c r="B7" s="4" t="s">
        <v>1</v>
      </c>
      <c r="C7" s="7">
        <f>'Preguntes diagnosi'!C7</f>
        <v>0</v>
      </c>
      <c r="D7" s="6" t="s">
        <v>56</v>
      </c>
      <c r="E7" s="7" t="str">
        <f>'Preguntes diagnosi'!E7</f>
        <v>Nom i cognom</v>
      </c>
      <c r="F7" s="7" t="str">
        <f>'Preguntes diagnosi'!F7</f>
        <v>Càrrec</v>
      </c>
      <c r="G7" s="9"/>
      <c r="H7" s="11"/>
    </row>
    <row r="8" spans="1:27" ht="30" customHeight="1" thickBot="1" x14ac:dyDescent="0.25">
      <c r="A8" s="5"/>
      <c r="B8" s="4" t="s">
        <v>38</v>
      </c>
      <c r="C8" s="7" t="str">
        <f>'Preguntes diagnosi'!C8</f>
        <v>Escollir valor</v>
      </c>
      <c r="D8" s="6" t="s">
        <v>56</v>
      </c>
      <c r="E8" s="7" t="str">
        <f>'Preguntes diagnosi'!E8</f>
        <v>Nom i cognom</v>
      </c>
      <c r="F8" s="7" t="str">
        <f>'Preguntes diagnosi'!F8</f>
        <v>Càrrec</v>
      </c>
      <c r="G8" s="9"/>
      <c r="H8" s="11"/>
      <c r="I8" s="49"/>
      <c r="J8" s="50"/>
      <c r="K8" s="50"/>
      <c r="L8" s="51"/>
      <c r="M8" s="51"/>
      <c r="N8" s="52"/>
      <c r="O8" s="49"/>
    </row>
    <row r="9" spans="1:27" ht="30" customHeight="1" thickBot="1" x14ac:dyDescent="0.25">
      <c r="A9" s="5"/>
      <c r="B9" s="4"/>
      <c r="C9" s="4"/>
      <c r="D9" s="6" t="s">
        <v>56</v>
      </c>
      <c r="E9" s="7" t="str">
        <f>'Preguntes diagnosi'!E9</f>
        <v>Nom i cognom</v>
      </c>
      <c r="F9" s="7" t="str">
        <f>'Preguntes diagnosi'!F9</f>
        <v>Càrrec</v>
      </c>
      <c r="G9" s="9"/>
      <c r="H9" s="11"/>
      <c r="I9" s="49"/>
      <c r="J9" s="50"/>
      <c r="K9" s="50"/>
      <c r="L9" s="51"/>
      <c r="M9" s="51"/>
      <c r="N9" s="52"/>
      <c r="O9" s="49"/>
    </row>
    <row r="10" spans="1:27" ht="30" customHeight="1" x14ac:dyDescent="0.2">
      <c r="A10" s="5"/>
      <c r="B10" s="4"/>
      <c r="C10" s="6"/>
      <c r="D10" s="6"/>
      <c r="E10" s="6"/>
      <c r="F10" s="6"/>
      <c r="G10" s="9"/>
      <c r="H10" s="11"/>
      <c r="I10" s="53"/>
      <c r="K10" s="83"/>
      <c r="L10" s="83"/>
      <c r="M10" s="84"/>
      <c r="N10" s="84"/>
      <c r="O10" s="84"/>
      <c r="P10" s="85"/>
      <c r="Q10" s="85"/>
      <c r="R10" s="85"/>
      <c r="S10" s="85"/>
      <c r="T10" s="55"/>
      <c r="U10" s="55"/>
      <c r="V10" s="55"/>
    </row>
    <row r="11" spans="1:27" s="16" customFormat="1" ht="39" customHeight="1" x14ac:dyDescent="0.2">
      <c r="A11" s="13"/>
      <c r="B11" s="62" t="s">
        <v>293</v>
      </c>
      <c r="C11" s="62"/>
      <c r="D11" s="62"/>
      <c r="E11" s="62"/>
      <c r="F11" s="62"/>
      <c r="G11" s="62"/>
      <c r="H11" s="13"/>
      <c r="I11" s="56"/>
      <c r="J11" s="41"/>
      <c r="K11" s="86"/>
      <c r="L11" s="84" t="s">
        <v>277</v>
      </c>
      <c r="M11" s="87" t="s">
        <v>278</v>
      </c>
      <c r="N11" s="84" t="s">
        <v>279</v>
      </c>
      <c r="O11" s="84" t="s">
        <v>283</v>
      </c>
      <c r="P11" s="84" t="s">
        <v>277</v>
      </c>
      <c r="Q11" s="86"/>
      <c r="R11" s="86"/>
      <c r="S11" s="86"/>
      <c r="T11" s="57"/>
      <c r="U11" s="57"/>
      <c r="V11" s="57"/>
      <c r="W11" s="41"/>
      <c r="X11" s="41"/>
      <c r="Y11" s="41"/>
      <c r="Z11" s="41"/>
      <c r="AA11" s="41"/>
    </row>
    <row r="12" spans="1:27" s="16" customFormat="1" ht="20.100000000000001" customHeight="1" x14ac:dyDescent="0.2">
      <c r="A12" s="13"/>
      <c r="B12" s="33"/>
      <c r="C12" s="35"/>
      <c r="D12" s="35"/>
      <c r="E12" s="36"/>
      <c r="F12" s="36"/>
      <c r="G12" s="36"/>
      <c r="H12" s="13"/>
      <c r="I12" s="56"/>
      <c r="J12" s="41"/>
      <c r="K12" s="86"/>
      <c r="L12" s="84" t="s">
        <v>356</v>
      </c>
      <c r="M12" s="84">
        <v>66</v>
      </c>
      <c r="N12" s="84">
        <f>SUM('Preguntes diagnosi'!F13:F23)</f>
        <v>0</v>
      </c>
      <c r="O12" s="88">
        <f>N12/M12</f>
        <v>0</v>
      </c>
      <c r="P12" s="84" t="s">
        <v>3</v>
      </c>
      <c r="Q12" s="86"/>
      <c r="R12" s="86"/>
      <c r="S12" s="86"/>
      <c r="T12" s="57"/>
      <c r="U12" s="57"/>
      <c r="V12" s="57"/>
      <c r="W12" s="41"/>
      <c r="X12" s="41"/>
      <c r="Y12" s="41"/>
      <c r="Z12" s="41"/>
      <c r="AA12" s="41"/>
    </row>
    <row r="13" spans="1:27" s="16" customFormat="1" ht="46.5" customHeight="1" x14ac:dyDescent="0.2">
      <c r="A13" s="13"/>
      <c r="B13" s="33"/>
      <c r="C13" s="35"/>
      <c r="D13" s="35"/>
      <c r="E13" s="36"/>
      <c r="F13" s="36"/>
      <c r="G13" s="36"/>
      <c r="H13" s="13"/>
      <c r="I13" s="56"/>
      <c r="J13" s="41"/>
      <c r="K13" s="86"/>
      <c r="L13" s="84" t="s">
        <v>332</v>
      </c>
      <c r="M13" s="84">
        <v>90</v>
      </c>
      <c r="N13" s="84">
        <f>SUM('Preguntes diagnosi'!F26:F40)</f>
        <v>0</v>
      </c>
      <c r="O13" s="88">
        <f>N13/M13</f>
        <v>0</v>
      </c>
      <c r="P13" s="84" t="s">
        <v>69</v>
      </c>
      <c r="Q13" s="86"/>
      <c r="R13" s="86"/>
      <c r="S13" s="86"/>
      <c r="T13" s="57"/>
      <c r="U13" s="57"/>
      <c r="V13" s="57"/>
      <c r="W13" s="41"/>
      <c r="X13" s="41"/>
      <c r="Y13" s="41"/>
      <c r="Z13" s="41"/>
      <c r="AA13" s="41"/>
    </row>
    <row r="14" spans="1:27" s="16" customFormat="1" ht="33.950000000000003" customHeight="1" x14ac:dyDescent="0.2">
      <c r="A14" s="13"/>
      <c r="B14" s="33"/>
      <c r="C14" s="33"/>
      <c r="D14" s="34"/>
      <c r="E14" s="33"/>
      <c r="F14" s="33"/>
      <c r="G14" s="33"/>
      <c r="H14" s="13"/>
      <c r="I14" s="56"/>
      <c r="J14" s="41"/>
      <c r="K14" s="86"/>
      <c r="L14" s="84" t="s">
        <v>7</v>
      </c>
      <c r="M14" s="84">
        <v>72</v>
      </c>
      <c r="N14" s="84">
        <f>SUM('Preguntes diagnosi'!F43:F54)</f>
        <v>0</v>
      </c>
      <c r="O14" s="88">
        <f t="shared" ref="O13:O20" si="0">N14/M14</f>
        <v>0</v>
      </c>
      <c r="P14" s="84" t="s">
        <v>7</v>
      </c>
      <c r="Q14" s="86"/>
      <c r="R14" s="86"/>
      <c r="S14" s="86"/>
      <c r="T14" s="57"/>
      <c r="U14" s="57"/>
      <c r="V14" s="57"/>
      <c r="W14" s="41"/>
      <c r="X14" s="41"/>
      <c r="Y14" s="41"/>
      <c r="Z14" s="41"/>
      <c r="AA14" s="41"/>
    </row>
    <row r="15" spans="1:27" s="16" customFormat="1" ht="33.950000000000003" customHeight="1" x14ac:dyDescent="0.2">
      <c r="A15" s="13"/>
      <c r="B15" s="33"/>
      <c r="C15" s="33"/>
      <c r="D15" s="34"/>
      <c r="E15" s="33"/>
      <c r="F15" s="33"/>
      <c r="G15" s="33"/>
      <c r="H15" s="13"/>
      <c r="I15" s="56"/>
      <c r="J15" s="41"/>
      <c r="K15" s="86"/>
      <c r="L15" s="84" t="s">
        <v>8</v>
      </c>
      <c r="M15" s="84">
        <v>108</v>
      </c>
      <c r="N15" s="84">
        <f>SUM('Preguntes diagnosi'!F57:F74)</f>
        <v>0</v>
      </c>
      <c r="O15" s="88">
        <f t="shared" si="0"/>
        <v>0</v>
      </c>
      <c r="P15" s="84" t="s">
        <v>8</v>
      </c>
      <c r="Q15" s="86"/>
      <c r="R15" s="86"/>
      <c r="S15" s="86"/>
      <c r="T15" s="57"/>
      <c r="U15" s="57"/>
      <c r="V15" s="57"/>
      <c r="W15" s="41"/>
      <c r="X15" s="41"/>
      <c r="Y15" s="41"/>
      <c r="Z15" s="41"/>
      <c r="AA15" s="41"/>
    </row>
    <row r="16" spans="1:27" s="16" customFormat="1" ht="33.950000000000003" customHeight="1" x14ac:dyDescent="0.2">
      <c r="A16" s="13"/>
      <c r="B16" s="33"/>
      <c r="C16" s="33"/>
      <c r="D16" s="34"/>
      <c r="E16" s="33"/>
      <c r="F16" s="33"/>
      <c r="G16" s="33"/>
      <c r="H16" s="13"/>
      <c r="I16" s="56"/>
      <c r="J16" s="41"/>
      <c r="K16" s="86"/>
      <c r="L16" s="84" t="s">
        <v>333</v>
      </c>
      <c r="M16" s="84">
        <v>66</v>
      </c>
      <c r="N16" s="84">
        <f>SUM('Preguntes diagnosi'!F77:F86)</f>
        <v>0</v>
      </c>
      <c r="O16" s="88">
        <f t="shared" si="0"/>
        <v>0</v>
      </c>
      <c r="P16" s="84" t="s">
        <v>29</v>
      </c>
      <c r="Q16" s="86"/>
      <c r="R16" s="86"/>
      <c r="S16" s="86"/>
      <c r="T16" s="57"/>
      <c r="U16" s="57"/>
      <c r="V16" s="57"/>
      <c r="W16" s="41"/>
      <c r="X16" s="41"/>
      <c r="Y16" s="41"/>
      <c r="Z16" s="41"/>
      <c r="AA16" s="41"/>
    </row>
    <row r="17" spans="1:30" s="16" customFormat="1" ht="33.950000000000003" customHeight="1" x14ac:dyDescent="0.2">
      <c r="A17" s="13"/>
      <c r="B17" s="33"/>
      <c r="C17" s="33"/>
      <c r="D17" s="34"/>
      <c r="E17" s="33"/>
      <c r="F17" s="33"/>
      <c r="G17" s="33"/>
      <c r="H17" s="13"/>
      <c r="I17" s="56"/>
      <c r="J17" s="41"/>
      <c r="K17" s="86"/>
      <c r="L17" s="84" t="s">
        <v>29</v>
      </c>
      <c r="M17" s="84">
        <v>108</v>
      </c>
      <c r="N17" s="84">
        <f>SUM('Preguntes diagnosi'!F89:F106)</f>
        <v>0</v>
      </c>
      <c r="O17" s="88">
        <f t="shared" si="0"/>
        <v>0</v>
      </c>
      <c r="P17" s="84" t="s">
        <v>9</v>
      </c>
      <c r="Q17" s="86"/>
      <c r="R17" s="86"/>
      <c r="S17" s="86"/>
      <c r="T17" s="57"/>
      <c r="U17" s="57"/>
      <c r="V17" s="57"/>
      <c r="W17" s="41"/>
      <c r="X17" s="41"/>
      <c r="Y17" s="41"/>
      <c r="Z17" s="41"/>
      <c r="AA17" s="41"/>
    </row>
    <row r="18" spans="1:30" s="16" customFormat="1" ht="33.950000000000003" customHeight="1" x14ac:dyDescent="0.2">
      <c r="A18" s="13"/>
      <c r="B18" s="33"/>
      <c r="C18" s="33"/>
      <c r="D18" s="34"/>
      <c r="E18" s="33"/>
      <c r="F18" s="33"/>
      <c r="G18" s="33"/>
      <c r="H18" s="13"/>
      <c r="I18" s="56"/>
      <c r="J18" s="41"/>
      <c r="K18" s="86"/>
      <c r="L18" s="84" t="s">
        <v>10</v>
      </c>
      <c r="M18" s="84">
        <v>108</v>
      </c>
      <c r="N18" s="84">
        <f>SUM('Preguntes diagnosi'!F111:F128)</f>
        <v>0</v>
      </c>
      <c r="O18" s="88">
        <f t="shared" si="0"/>
        <v>0</v>
      </c>
      <c r="P18" s="84" t="s">
        <v>10</v>
      </c>
      <c r="Q18" s="86"/>
      <c r="R18" s="86"/>
      <c r="S18" s="86"/>
      <c r="T18" s="57"/>
      <c r="U18" s="57"/>
      <c r="V18" s="57"/>
      <c r="W18" s="41"/>
      <c r="X18" s="41"/>
      <c r="Y18" s="41"/>
      <c r="Z18" s="41"/>
      <c r="AA18" s="41"/>
    </row>
    <row r="19" spans="1:30" s="16" customFormat="1" ht="33.950000000000003" customHeight="1" x14ac:dyDescent="0.2">
      <c r="A19" s="13"/>
      <c r="B19" s="33"/>
      <c r="C19" s="33"/>
      <c r="D19" s="34"/>
      <c r="E19" s="33"/>
      <c r="F19" s="33"/>
      <c r="G19" s="33"/>
      <c r="H19" s="13"/>
      <c r="I19" s="56"/>
      <c r="J19" s="41"/>
      <c r="K19" s="86"/>
      <c r="L19" s="84" t="s">
        <v>28</v>
      </c>
      <c r="M19" s="84">
        <v>84</v>
      </c>
      <c r="N19" s="84">
        <f>SUM('Preguntes diagnosi'!F131:F144)</f>
        <v>0</v>
      </c>
      <c r="O19" s="88">
        <f>N19/M19</f>
        <v>0</v>
      </c>
      <c r="P19" s="84" t="s">
        <v>28</v>
      </c>
      <c r="Q19" s="86"/>
      <c r="R19" s="86"/>
      <c r="S19" s="86"/>
      <c r="T19" s="57"/>
      <c r="U19" s="57"/>
      <c r="V19" s="57"/>
      <c r="W19" s="41"/>
      <c r="X19" s="41"/>
      <c r="Y19" s="41"/>
      <c r="Z19" s="41"/>
      <c r="AA19" s="41"/>
    </row>
    <row r="20" spans="1:30" s="16" customFormat="1" ht="33.950000000000003" customHeight="1" x14ac:dyDescent="0.2">
      <c r="A20" s="13"/>
      <c r="B20" s="33"/>
      <c r="C20" s="33"/>
      <c r="D20" s="34"/>
      <c r="E20" s="33"/>
      <c r="F20" s="33"/>
      <c r="G20" s="33"/>
      <c r="H20" s="13"/>
      <c r="I20" s="56"/>
      <c r="J20" s="41"/>
      <c r="K20" s="86"/>
      <c r="L20" s="84" t="s">
        <v>11</v>
      </c>
      <c r="M20" s="84">
        <v>96</v>
      </c>
      <c r="N20" s="84">
        <f>SUM('Preguntes diagnosi'!F147:F162)</f>
        <v>0</v>
      </c>
      <c r="O20" s="88">
        <f t="shared" si="0"/>
        <v>0</v>
      </c>
      <c r="P20" s="84" t="s">
        <v>11</v>
      </c>
      <c r="Q20" s="86"/>
      <c r="R20" s="86"/>
      <c r="S20" s="86"/>
      <c r="T20" s="57"/>
      <c r="U20" s="57"/>
      <c r="V20" s="57"/>
      <c r="W20" s="41"/>
      <c r="X20" s="41"/>
      <c r="Y20" s="41"/>
      <c r="Z20" s="41"/>
      <c r="AA20" s="41"/>
    </row>
    <row r="21" spans="1:30" s="16" customFormat="1" ht="33.950000000000003" customHeight="1" x14ac:dyDescent="0.2">
      <c r="A21" s="13"/>
      <c r="B21" s="33"/>
      <c r="C21" s="33"/>
      <c r="D21" s="34"/>
      <c r="E21" s="33"/>
      <c r="F21" s="33"/>
      <c r="G21" s="33"/>
      <c r="H21" s="13"/>
      <c r="I21" s="56"/>
      <c r="J21" s="41"/>
      <c r="K21" s="86"/>
      <c r="L21" s="86"/>
      <c r="M21" s="86"/>
      <c r="N21" s="86"/>
      <c r="O21" s="86"/>
      <c r="P21" s="86"/>
      <c r="Q21" s="86"/>
      <c r="R21" s="86"/>
      <c r="S21" s="86"/>
      <c r="T21" s="57"/>
      <c r="U21" s="57"/>
      <c r="V21" s="57"/>
      <c r="W21" s="41"/>
      <c r="X21" s="41"/>
      <c r="Y21" s="41"/>
      <c r="Z21" s="41"/>
      <c r="AA21" s="41"/>
    </row>
    <row r="22" spans="1:30" s="16" customFormat="1" ht="33.950000000000003" customHeight="1" x14ac:dyDescent="0.2">
      <c r="A22" s="13"/>
      <c r="B22" s="33"/>
      <c r="C22" s="33"/>
      <c r="D22" s="34"/>
      <c r="E22" s="33"/>
      <c r="F22" s="33"/>
      <c r="G22" s="33"/>
      <c r="H22" s="13"/>
      <c r="I22" s="56"/>
      <c r="J22" s="41"/>
      <c r="K22" s="86"/>
      <c r="L22" s="86"/>
      <c r="M22" s="86"/>
      <c r="N22" s="86"/>
      <c r="O22" s="84"/>
      <c r="P22" s="86"/>
      <c r="Q22" s="86"/>
      <c r="R22" s="86"/>
      <c r="S22" s="86"/>
      <c r="T22" s="57"/>
      <c r="U22" s="57"/>
      <c r="V22" s="57"/>
      <c r="W22" s="41"/>
      <c r="X22" s="41"/>
      <c r="Y22" s="41"/>
      <c r="Z22" s="41"/>
      <c r="AA22" s="41"/>
    </row>
    <row r="23" spans="1:30" s="16" customFormat="1" ht="33.950000000000003" customHeight="1" x14ac:dyDescent="0.2">
      <c r="A23" s="13"/>
      <c r="B23" s="33"/>
      <c r="C23" s="33"/>
      <c r="D23" s="33"/>
      <c r="E23" s="33"/>
      <c r="F23" s="33"/>
      <c r="G23" s="33"/>
      <c r="H23" s="13"/>
      <c r="I23" s="56"/>
      <c r="J23" s="41"/>
      <c r="K23" s="86"/>
      <c r="L23" s="84" t="s">
        <v>277</v>
      </c>
      <c r="M23" s="84" t="s">
        <v>294</v>
      </c>
      <c r="N23" s="84" t="s">
        <v>295</v>
      </c>
      <c r="O23" s="84"/>
      <c r="P23" s="86"/>
      <c r="Q23" s="86"/>
      <c r="R23" s="86"/>
      <c r="S23" s="86"/>
      <c r="T23" s="57"/>
      <c r="U23" s="57"/>
      <c r="V23" s="57"/>
      <c r="W23" s="41"/>
      <c r="X23" s="41"/>
      <c r="Y23" s="41"/>
      <c r="Z23" s="41"/>
      <c r="AA23" s="41"/>
    </row>
    <row r="24" spans="1:30" s="16" customFormat="1" ht="33.950000000000003" customHeight="1" x14ac:dyDescent="0.2">
      <c r="A24" s="13"/>
      <c r="B24" s="33"/>
      <c r="C24" s="33"/>
      <c r="D24" s="33"/>
      <c r="E24" s="33"/>
      <c r="F24" s="33"/>
      <c r="G24" s="33"/>
      <c r="H24" s="13"/>
      <c r="I24" s="56"/>
      <c r="J24" s="41"/>
      <c r="K24" s="86"/>
      <c r="L24" s="84" t="s">
        <v>356</v>
      </c>
      <c r="M24" s="89">
        <v>-1</v>
      </c>
      <c r="N24" s="89">
        <f>(100%-O12)*-1</f>
        <v>-1</v>
      </c>
      <c r="O24" s="88"/>
      <c r="P24" s="86"/>
      <c r="Q24" s="86"/>
      <c r="R24" s="86"/>
      <c r="S24" s="86"/>
      <c r="T24" s="57"/>
      <c r="U24" s="57"/>
      <c r="V24" s="57"/>
      <c r="W24" s="41"/>
      <c r="X24" s="41"/>
      <c r="Y24" s="41"/>
      <c r="Z24" s="41"/>
      <c r="AA24" s="41"/>
    </row>
    <row r="25" spans="1:30" s="16" customFormat="1" ht="33.950000000000003" customHeight="1" x14ac:dyDescent="0.2">
      <c r="A25" s="13"/>
      <c r="B25" s="33"/>
      <c r="C25" s="33"/>
      <c r="D25" s="33"/>
      <c r="E25" s="33"/>
      <c r="F25" s="33"/>
      <c r="G25" s="33"/>
      <c r="H25" s="13"/>
      <c r="I25" s="56"/>
      <c r="J25" s="41"/>
      <c r="K25" s="86"/>
      <c r="L25" s="84" t="s">
        <v>332</v>
      </c>
      <c r="M25" s="89">
        <v>-1</v>
      </c>
      <c r="N25" s="89">
        <f t="shared" ref="N25:N32" si="1">(100%-O13)*-1</f>
        <v>-1</v>
      </c>
      <c r="O25" s="88"/>
      <c r="P25" s="86"/>
      <c r="Q25" s="86"/>
      <c r="R25" s="86"/>
      <c r="S25" s="86"/>
      <c r="T25" s="57"/>
      <c r="U25" s="57"/>
      <c r="V25" s="57"/>
      <c r="W25" s="41"/>
      <c r="X25" s="41"/>
      <c r="Y25" s="41"/>
      <c r="Z25" s="41"/>
      <c r="AA25" s="41"/>
    </row>
    <row r="26" spans="1:30" s="16" customFormat="1" ht="33.950000000000003" customHeight="1" x14ac:dyDescent="0.2">
      <c r="A26" s="13"/>
      <c r="B26" s="33"/>
      <c r="C26" s="33"/>
      <c r="D26" s="33"/>
      <c r="E26" s="33"/>
      <c r="F26" s="33"/>
      <c r="G26" s="33"/>
      <c r="H26" s="13"/>
      <c r="I26" s="56"/>
      <c r="J26" s="41"/>
      <c r="K26" s="86"/>
      <c r="L26" s="84" t="s">
        <v>7</v>
      </c>
      <c r="M26" s="89">
        <v>-1</v>
      </c>
      <c r="N26" s="89">
        <f>(100%-O14)*-1</f>
        <v>-1</v>
      </c>
      <c r="O26" s="88"/>
      <c r="P26" s="86"/>
      <c r="Q26" s="86"/>
      <c r="R26" s="86"/>
      <c r="S26" s="86"/>
      <c r="T26" s="57"/>
      <c r="U26" s="57"/>
      <c r="V26" s="57"/>
      <c r="W26" s="41"/>
      <c r="X26" s="41"/>
      <c r="Y26" s="41"/>
      <c r="Z26" s="41"/>
      <c r="AA26" s="41"/>
    </row>
    <row r="27" spans="1:30" s="16" customFormat="1" ht="20.100000000000001" customHeight="1" x14ac:dyDescent="0.2">
      <c r="A27" s="13"/>
      <c r="B27" s="33"/>
      <c r="C27" s="33"/>
      <c r="D27" s="33"/>
      <c r="E27" s="33"/>
      <c r="F27" s="33"/>
      <c r="G27" s="33"/>
      <c r="H27" s="13"/>
      <c r="I27" s="56"/>
      <c r="J27" s="41"/>
      <c r="K27" s="86"/>
      <c r="L27" s="84" t="s">
        <v>8</v>
      </c>
      <c r="M27" s="89">
        <v>-1</v>
      </c>
      <c r="N27" s="89">
        <f t="shared" si="1"/>
        <v>-1</v>
      </c>
      <c r="O27" s="88"/>
      <c r="P27" s="86"/>
      <c r="Q27" s="86"/>
      <c r="R27" s="86"/>
      <c r="S27" s="86"/>
      <c r="T27" s="57"/>
      <c r="U27" s="57"/>
      <c r="V27" s="57"/>
      <c r="W27" s="41"/>
      <c r="X27" s="41"/>
      <c r="Y27" s="41"/>
      <c r="Z27" s="41"/>
      <c r="AA27" s="41"/>
    </row>
    <row r="28" spans="1:30" s="20" customFormat="1" ht="20.100000000000001" customHeight="1" x14ac:dyDescent="0.2">
      <c r="A28" s="13"/>
      <c r="B28" s="33"/>
      <c r="C28" s="33"/>
      <c r="D28" s="33"/>
      <c r="E28" s="33"/>
      <c r="F28" s="33"/>
      <c r="G28" s="33"/>
      <c r="H28" s="13"/>
      <c r="I28" s="58"/>
      <c r="J28" s="59"/>
      <c r="K28" s="90"/>
      <c r="L28" s="84" t="s">
        <v>333</v>
      </c>
      <c r="M28" s="89">
        <v>-1</v>
      </c>
      <c r="N28" s="89">
        <f t="shared" si="1"/>
        <v>-1</v>
      </c>
      <c r="O28" s="88"/>
      <c r="P28" s="90"/>
      <c r="Q28" s="90"/>
      <c r="R28" s="90"/>
      <c r="S28" s="90"/>
      <c r="T28" s="57"/>
      <c r="U28" s="57"/>
      <c r="V28" s="57"/>
      <c r="W28" s="41"/>
      <c r="X28" s="41"/>
      <c r="Y28" s="41"/>
      <c r="Z28" s="41"/>
      <c r="AA28" s="41"/>
      <c r="AB28" s="16"/>
      <c r="AC28" s="16"/>
      <c r="AD28" s="16"/>
    </row>
    <row r="29" spans="1:30" ht="33.950000000000003" customHeight="1" x14ac:dyDescent="0.2">
      <c r="A29" s="11"/>
      <c r="B29" s="33"/>
      <c r="C29" s="33"/>
      <c r="D29" s="33"/>
      <c r="E29" s="33"/>
      <c r="F29" s="33"/>
      <c r="G29" s="33"/>
      <c r="H29" s="13"/>
      <c r="I29" s="53"/>
      <c r="K29" s="83"/>
      <c r="L29" s="84" t="s">
        <v>29</v>
      </c>
      <c r="M29" s="89">
        <v>-1</v>
      </c>
      <c r="N29" s="89">
        <f t="shared" si="1"/>
        <v>-1</v>
      </c>
      <c r="O29" s="88"/>
      <c r="P29" s="85"/>
      <c r="Q29" s="85"/>
      <c r="R29" s="85"/>
      <c r="S29" s="85"/>
      <c r="T29" s="57"/>
      <c r="U29" s="57"/>
      <c r="V29" s="57"/>
      <c r="W29" s="41"/>
      <c r="X29" s="41"/>
      <c r="Y29" s="41"/>
      <c r="Z29" s="41"/>
      <c r="AA29" s="41"/>
      <c r="AB29" s="16"/>
      <c r="AC29" s="16"/>
      <c r="AD29" s="16"/>
    </row>
    <row r="30" spans="1:30" ht="33.950000000000003" customHeight="1" x14ac:dyDescent="0.2">
      <c r="A30" s="11"/>
      <c r="B30" s="33"/>
      <c r="C30" s="33"/>
      <c r="D30" s="33"/>
      <c r="E30" s="33"/>
      <c r="F30" s="33"/>
      <c r="G30" s="33"/>
      <c r="H30" s="11"/>
      <c r="I30" s="53"/>
      <c r="K30" s="83"/>
      <c r="L30" s="84" t="s">
        <v>10</v>
      </c>
      <c r="M30" s="89">
        <v>-1</v>
      </c>
      <c r="N30" s="89">
        <f t="shared" si="1"/>
        <v>-1</v>
      </c>
      <c r="O30" s="88"/>
      <c r="P30" s="85"/>
      <c r="Q30" s="85"/>
      <c r="R30" s="85"/>
      <c r="S30" s="85"/>
      <c r="T30" s="57"/>
      <c r="U30" s="57"/>
      <c r="V30" s="57"/>
      <c r="W30" s="41"/>
      <c r="X30" s="41"/>
      <c r="Y30" s="41"/>
      <c r="Z30" s="41"/>
      <c r="AA30" s="41"/>
      <c r="AB30" s="16"/>
      <c r="AC30" s="16"/>
      <c r="AD30" s="16"/>
    </row>
    <row r="31" spans="1:30" ht="33.950000000000003" customHeight="1" x14ac:dyDescent="0.2">
      <c r="A31" s="11"/>
      <c r="B31" s="33"/>
      <c r="C31" s="33"/>
      <c r="D31" s="33"/>
      <c r="E31" s="33"/>
      <c r="F31" s="33"/>
      <c r="G31" s="33"/>
      <c r="H31" s="11"/>
      <c r="I31" s="53"/>
      <c r="K31" s="83"/>
      <c r="L31" s="84" t="s">
        <v>28</v>
      </c>
      <c r="M31" s="89">
        <v>-1</v>
      </c>
      <c r="N31" s="89">
        <f t="shared" si="1"/>
        <v>-1</v>
      </c>
      <c r="O31" s="88"/>
      <c r="P31" s="85"/>
      <c r="Q31" s="85"/>
      <c r="R31" s="85"/>
      <c r="S31" s="85"/>
      <c r="T31" s="57"/>
      <c r="U31" s="57"/>
      <c r="V31" s="57"/>
      <c r="W31" s="41"/>
      <c r="X31" s="41"/>
      <c r="Y31" s="41"/>
      <c r="Z31" s="41"/>
      <c r="AA31" s="41"/>
      <c r="AB31" s="16"/>
      <c r="AC31" s="16"/>
      <c r="AD31" s="16"/>
    </row>
    <row r="32" spans="1:30" ht="33.950000000000003" customHeight="1" x14ac:dyDescent="0.2">
      <c r="A32" s="11"/>
      <c r="B32" s="33"/>
      <c r="C32" s="33"/>
      <c r="D32" s="33"/>
      <c r="E32" s="33"/>
      <c r="F32" s="33"/>
      <c r="G32" s="33"/>
      <c r="H32" s="11"/>
      <c r="I32" s="53"/>
      <c r="K32" s="83"/>
      <c r="L32" s="84" t="s">
        <v>11</v>
      </c>
      <c r="M32" s="89">
        <v>-1</v>
      </c>
      <c r="N32" s="89">
        <f t="shared" si="1"/>
        <v>-1</v>
      </c>
      <c r="O32" s="88"/>
      <c r="P32" s="85"/>
      <c r="Q32" s="85"/>
      <c r="R32" s="85"/>
      <c r="S32" s="85"/>
      <c r="T32" s="57"/>
      <c r="U32" s="57"/>
      <c r="V32" s="57"/>
      <c r="W32" s="41"/>
      <c r="X32" s="41"/>
      <c r="Y32" s="41"/>
      <c r="Z32" s="41"/>
      <c r="AA32" s="41"/>
      <c r="AB32" s="16"/>
      <c r="AC32" s="16"/>
      <c r="AD32" s="16"/>
    </row>
    <row r="33" spans="1:30" ht="33.950000000000003" customHeight="1" x14ac:dyDescent="0.2">
      <c r="A33" s="11"/>
      <c r="B33" s="33"/>
      <c r="C33" s="33"/>
      <c r="D33" s="33"/>
      <c r="E33" s="33"/>
      <c r="F33" s="33"/>
      <c r="G33" s="33"/>
      <c r="H33" s="11"/>
      <c r="I33" s="53"/>
      <c r="K33" s="83"/>
      <c r="L33" s="83"/>
      <c r="M33" s="83"/>
      <c r="N33" s="83"/>
      <c r="O33" s="83"/>
      <c r="P33" s="85"/>
      <c r="Q33" s="85"/>
      <c r="R33" s="85"/>
      <c r="S33" s="85"/>
      <c r="T33" s="57"/>
      <c r="U33" s="57"/>
      <c r="V33" s="57"/>
      <c r="W33" s="41"/>
      <c r="X33" s="41"/>
      <c r="Y33" s="41"/>
      <c r="Z33" s="41"/>
      <c r="AA33" s="41"/>
      <c r="AB33" s="16"/>
      <c r="AC33" s="16"/>
      <c r="AD33" s="16"/>
    </row>
    <row r="34" spans="1:30" ht="33.950000000000003" customHeight="1" x14ac:dyDescent="0.2">
      <c r="A34" s="11"/>
      <c r="B34" s="33"/>
      <c r="C34" s="33"/>
      <c r="D34" s="33"/>
      <c r="E34" s="33"/>
      <c r="F34" s="33"/>
      <c r="G34" s="33"/>
      <c r="H34" s="11"/>
      <c r="I34" s="53"/>
      <c r="K34" s="83"/>
      <c r="L34" s="83"/>
      <c r="M34" s="83"/>
      <c r="N34" s="83"/>
      <c r="O34" s="83"/>
      <c r="P34" s="85"/>
      <c r="Q34" s="85"/>
      <c r="R34" s="85"/>
      <c r="S34" s="85"/>
      <c r="T34" s="57"/>
      <c r="U34" s="57"/>
      <c r="V34" s="57"/>
      <c r="W34" s="41"/>
      <c r="X34" s="41"/>
      <c r="Y34" s="41"/>
      <c r="Z34" s="41"/>
      <c r="AA34" s="41"/>
      <c r="AB34" s="16"/>
      <c r="AC34" s="16"/>
      <c r="AD34" s="16"/>
    </row>
    <row r="35" spans="1:30" ht="33.950000000000003" customHeight="1" x14ac:dyDescent="0.2">
      <c r="A35" s="11"/>
      <c r="B35" s="33"/>
      <c r="C35" s="33"/>
      <c r="D35" s="33"/>
      <c r="E35" s="33"/>
      <c r="F35" s="33"/>
      <c r="G35" s="33"/>
      <c r="H35" s="11"/>
      <c r="I35" s="53"/>
      <c r="J35" s="54"/>
      <c r="K35" s="83"/>
      <c r="L35" s="83"/>
      <c r="M35" s="83"/>
      <c r="N35" s="85"/>
      <c r="O35" s="85"/>
      <c r="P35" s="85"/>
      <c r="Q35" s="85"/>
      <c r="R35" s="85"/>
      <c r="S35" s="85"/>
      <c r="T35" s="55"/>
      <c r="U35" s="55"/>
      <c r="V35" s="55"/>
    </row>
    <row r="36" spans="1:30" ht="33.950000000000003" customHeight="1" x14ac:dyDescent="0.2">
      <c r="A36" s="11"/>
      <c r="B36" s="33"/>
      <c r="C36" s="33"/>
      <c r="D36" s="33"/>
      <c r="E36" s="33"/>
      <c r="F36" s="33"/>
      <c r="G36" s="33"/>
      <c r="H36" s="11"/>
      <c r="I36" s="49"/>
      <c r="J36" s="50"/>
      <c r="K36" s="83"/>
      <c r="L36" s="83"/>
      <c r="M36" s="83"/>
      <c r="N36" s="85"/>
      <c r="O36" s="85"/>
      <c r="P36" s="85"/>
      <c r="Q36" s="85"/>
      <c r="R36" s="85"/>
      <c r="S36" s="85"/>
      <c r="T36" s="55"/>
      <c r="U36" s="55"/>
      <c r="V36" s="55"/>
    </row>
    <row r="37" spans="1:30" ht="33.950000000000003" customHeight="1" x14ac:dyDescent="0.2">
      <c r="A37" s="11"/>
      <c r="B37" s="33"/>
      <c r="C37" s="63" t="s">
        <v>296</v>
      </c>
      <c r="D37" s="64">
        <f>AVERAGE(O12:O20)</f>
        <v>0</v>
      </c>
      <c r="E37" s="67" t="str">
        <f>IF(D37&lt;0.25,"Risc baix",IF(D37&lt;50,"Risc mig-baix",IF(D37&lt;75,"Risc mig-alt","Risc alt")))</f>
        <v>Risc baix</v>
      </c>
      <c r="F37" s="68"/>
      <c r="G37" s="33"/>
      <c r="H37" s="11"/>
      <c r="I37" s="49"/>
      <c r="J37" s="50"/>
      <c r="K37" s="83"/>
      <c r="L37" s="83"/>
      <c r="M37" s="83"/>
      <c r="N37" s="85"/>
      <c r="O37" s="85"/>
      <c r="P37" s="85"/>
      <c r="Q37" s="85"/>
      <c r="R37" s="85"/>
      <c r="S37" s="85"/>
      <c r="T37" s="55"/>
      <c r="U37" s="55"/>
      <c r="V37" s="55"/>
    </row>
    <row r="38" spans="1:30" ht="33.950000000000003" customHeight="1" x14ac:dyDescent="0.2">
      <c r="A38" s="11"/>
      <c r="B38" s="33"/>
      <c r="C38" s="63"/>
      <c r="D38" s="65"/>
      <c r="E38" s="69"/>
      <c r="F38" s="70"/>
      <c r="G38" s="33"/>
      <c r="H38" s="11"/>
      <c r="I38" s="49"/>
      <c r="J38" s="50"/>
      <c r="K38" s="83"/>
      <c r="L38" s="83"/>
      <c r="M38" s="83"/>
      <c r="N38" s="85"/>
      <c r="O38" s="85"/>
      <c r="P38" s="85"/>
      <c r="Q38" s="85"/>
      <c r="R38" s="85"/>
      <c r="S38" s="85"/>
    </row>
    <row r="39" spans="1:30" ht="33.950000000000003" customHeight="1" x14ac:dyDescent="0.2">
      <c r="A39" s="11"/>
      <c r="B39" s="33"/>
      <c r="C39" s="63"/>
      <c r="D39" s="65"/>
      <c r="E39" s="69"/>
      <c r="F39" s="70"/>
      <c r="G39" s="33"/>
      <c r="H39" s="11"/>
      <c r="I39" s="49"/>
      <c r="J39" s="50"/>
      <c r="K39" s="83"/>
      <c r="L39" s="83"/>
      <c r="M39" s="83"/>
      <c r="N39" s="85"/>
      <c r="O39" s="85"/>
      <c r="P39" s="85"/>
      <c r="Q39" s="85"/>
      <c r="R39" s="85"/>
      <c r="S39" s="85"/>
    </row>
    <row r="40" spans="1:30" ht="33.950000000000003" customHeight="1" x14ac:dyDescent="0.2">
      <c r="A40" s="11"/>
      <c r="B40" s="33"/>
      <c r="C40" s="63"/>
      <c r="D40" s="66"/>
      <c r="E40" s="71"/>
      <c r="F40" s="72"/>
      <c r="G40" s="33"/>
      <c r="H40" s="11"/>
      <c r="I40" s="49"/>
      <c r="J40" s="50"/>
      <c r="K40" s="83"/>
      <c r="L40" s="83"/>
      <c r="M40" s="83"/>
      <c r="N40" s="85"/>
      <c r="O40" s="85"/>
      <c r="P40" s="85"/>
      <c r="Q40" s="85"/>
      <c r="R40" s="85"/>
      <c r="S40" s="85"/>
    </row>
    <row r="41" spans="1:30" ht="33.950000000000003" customHeight="1" x14ac:dyDescent="0.2">
      <c r="A41" s="11"/>
      <c r="B41" s="33"/>
      <c r="C41" s="42"/>
      <c r="D41" s="33"/>
      <c r="E41" s="33"/>
      <c r="F41" s="33"/>
      <c r="G41" s="33"/>
      <c r="H41" s="11"/>
      <c r="I41" s="49"/>
      <c r="J41" s="50"/>
      <c r="K41" s="83"/>
      <c r="L41" s="83"/>
      <c r="M41" s="83"/>
      <c r="N41" s="85"/>
      <c r="O41" s="85"/>
      <c r="P41" s="85"/>
      <c r="Q41" s="85"/>
      <c r="R41" s="85"/>
      <c r="S41" s="85"/>
    </row>
    <row r="42" spans="1:30" ht="33.950000000000003" customHeight="1" x14ac:dyDescent="0.2">
      <c r="A42" s="11"/>
      <c r="B42" s="11"/>
      <c r="C42" s="11"/>
      <c r="D42" s="11"/>
      <c r="E42" s="11"/>
      <c r="F42" s="11"/>
      <c r="G42" s="11"/>
      <c r="H42" s="11"/>
      <c r="I42" s="49"/>
      <c r="J42" s="50"/>
      <c r="K42" s="83"/>
      <c r="L42" s="83"/>
      <c r="M42" s="83"/>
      <c r="N42" s="85"/>
      <c r="O42" s="85"/>
      <c r="P42" s="85"/>
      <c r="Q42" s="85"/>
      <c r="R42" s="85"/>
      <c r="S42" s="85"/>
    </row>
    <row r="43" spans="1:30" s="40" customFormat="1" x14ac:dyDescent="0.2">
      <c r="J43" s="48"/>
      <c r="K43" s="83"/>
      <c r="L43" s="83"/>
      <c r="M43" s="83"/>
      <c r="N43" s="85"/>
      <c r="O43" s="85"/>
      <c r="P43" s="85"/>
      <c r="Q43" s="85"/>
      <c r="R43" s="85"/>
      <c r="S43" s="85"/>
    </row>
    <row r="44" spans="1:30" s="40" customFormat="1" x14ac:dyDescent="0.2">
      <c r="J44" s="48"/>
      <c r="K44" s="83"/>
      <c r="L44" s="83"/>
      <c r="M44" s="83"/>
      <c r="N44" s="85"/>
      <c r="O44" s="85"/>
      <c r="P44" s="85"/>
      <c r="Q44" s="85"/>
      <c r="R44" s="85"/>
      <c r="S44" s="85"/>
    </row>
    <row r="45" spans="1:30" s="40" customFormat="1" x14ac:dyDescent="0.2">
      <c r="J45" s="48"/>
      <c r="K45" s="83"/>
      <c r="L45" s="83"/>
      <c r="M45" s="83"/>
      <c r="N45" s="85"/>
      <c r="O45" s="85"/>
      <c r="P45" s="85"/>
      <c r="Q45" s="85"/>
      <c r="R45" s="85"/>
      <c r="S45" s="85"/>
    </row>
    <row r="46" spans="1:30" s="40" customFormat="1" x14ac:dyDescent="0.2">
      <c r="J46" s="48"/>
      <c r="K46" s="83"/>
      <c r="L46" s="83"/>
      <c r="M46" s="83"/>
      <c r="N46" s="85"/>
      <c r="O46" s="85"/>
      <c r="P46" s="85"/>
      <c r="Q46" s="85"/>
      <c r="R46" s="85"/>
      <c r="S46" s="85"/>
    </row>
    <row r="47" spans="1:30" s="40" customFormat="1" x14ac:dyDescent="0.2">
      <c r="J47" s="48"/>
      <c r="K47" s="83"/>
      <c r="L47" s="83"/>
      <c r="M47" s="83"/>
      <c r="N47" s="85"/>
      <c r="O47" s="85"/>
      <c r="P47" s="85"/>
      <c r="Q47" s="85"/>
      <c r="R47" s="85"/>
      <c r="S47" s="85"/>
    </row>
    <row r="48" spans="1:30" s="40" customFormat="1" x14ac:dyDescent="0.2">
      <c r="J48" s="48"/>
      <c r="K48" s="83"/>
      <c r="L48" s="83"/>
      <c r="M48" s="83"/>
      <c r="N48" s="85"/>
      <c r="O48" s="85"/>
      <c r="P48" s="85"/>
      <c r="Q48" s="85"/>
      <c r="R48" s="85"/>
      <c r="S48" s="85"/>
    </row>
    <row r="49" spans="10:19" s="40" customFormat="1" x14ac:dyDescent="0.2">
      <c r="J49" s="48"/>
      <c r="K49" s="83"/>
      <c r="L49" s="83"/>
      <c r="M49" s="83"/>
      <c r="N49" s="85"/>
      <c r="O49" s="85"/>
      <c r="P49" s="85"/>
      <c r="Q49" s="85"/>
      <c r="R49" s="85"/>
      <c r="S49" s="85"/>
    </row>
    <row r="50" spans="10:19" s="40" customFormat="1" x14ac:dyDescent="0.2">
      <c r="J50" s="48"/>
      <c r="K50" s="83"/>
      <c r="L50" s="83"/>
      <c r="M50" s="83"/>
      <c r="N50" s="85"/>
      <c r="O50" s="85"/>
      <c r="P50" s="85"/>
      <c r="Q50" s="85"/>
      <c r="R50" s="85"/>
      <c r="S50" s="85"/>
    </row>
    <row r="51" spans="10:19" s="40" customFormat="1" x14ac:dyDescent="0.2">
      <c r="J51" s="48"/>
      <c r="K51" s="83"/>
      <c r="L51" s="83"/>
      <c r="M51" s="83"/>
      <c r="N51" s="85"/>
      <c r="O51" s="85"/>
      <c r="P51" s="85"/>
      <c r="Q51" s="85"/>
      <c r="R51" s="85"/>
      <c r="S51" s="85"/>
    </row>
    <row r="52" spans="10:19" s="40" customFormat="1" x14ac:dyDescent="0.2">
      <c r="J52" s="48"/>
      <c r="K52" s="83"/>
      <c r="L52" s="83"/>
      <c r="M52" s="83"/>
      <c r="N52" s="85"/>
      <c r="O52" s="85"/>
      <c r="P52" s="85"/>
      <c r="Q52" s="85"/>
      <c r="R52" s="85"/>
      <c r="S52" s="85"/>
    </row>
    <row r="53" spans="10:19" s="40" customFormat="1" x14ac:dyDescent="0.2">
      <c r="J53" s="48"/>
      <c r="K53" s="83"/>
      <c r="L53" s="83"/>
      <c r="M53" s="83"/>
      <c r="N53" s="85"/>
      <c r="O53" s="85"/>
      <c r="P53" s="85"/>
      <c r="Q53" s="85"/>
      <c r="R53" s="85"/>
      <c r="S53" s="85"/>
    </row>
    <row r="54" spans="10:19" s="40" customFormat="1" x14ac:dyDescent="0.2">
      <c r="J54" s="48"/>
      <c r="K54" s="83"/>
      <c r="L54" s="83"/>
      <c r="M54" s="83"/>
      <c r="N54" s="85"/>
      <c r="O54" s="85"/>
      <c r="P54" s="85"/>
      <c r="Q54" s="85"/>
      <c r="R54" s="85"/>
      <c r="S54" s="85"/>
    </row>
    <row r="55" spans="10:19" s="40" customFormat="1" x14ac:dyDescent="0.2">
      <c r="J55" s="48"/>
      <c r="K55" s="83"/>
      <c r="L55" s="83"/>
      <c r="M55" s="83"/>
      <c r="N55" s="85"/>
      <c r="O55" s="85"/>
      <c r="P55" s="85"/>
      <c r="Q55" s="85"/>
      <c r="R55" s="85"/>
      <c r="S55" s="85"/>
    </row>
    <row r="56" spans="10:19" s="40" customFormat="1" x14ac:dyDescent="0.2">
      <c r="J56" s="48"/>
      <c r="K56" s="83"/>
      <c r="L56" s="83"/>
      <c r="M56" s="83"/>
      <c r="N56" s="85"/>
      <c r="O56" s="85"/>
      <c r="P56" s="85"/>
      <c r="Q56" s="85"/>
      <c r="R56" s="85"/>
      <c r="S56" s="85"/>
    </row>
    <row r="57" spans="10:19" s="40" customFormat="1" x14ac:dyDescent="0.2">
      <c r="J57" s="48"/>
      <c r="K57" s="83"/>
      <c r="L57" s="83"/>
      <c r="M57" s="83"/>
      <c r="N57" s="85"/>
      <c r="O57" s="85"/>
      <c r="P57" s="85"/>
      <c r="Q57" s="85"/>
      <c r="R57" s="85"/>
      <c r="S57" s="85"/>
    </row>
    <row r="58" spans="10:19" s="40" customFormat="1" x14ac:dyDescent="0.2">
      <c r="J58" s="48"/>
      <c r="K58" s="83"/>
      <c r="L58" s="83"/>
      <c r="M58" s="83"/>
      <c r="N58" s="85"/>
      <c r="O58" s="85"/>
      <c r="P58" s="85"/>
      <c r="Q58" s="85"/>
      <c r="R58" s="85"/>
      <c r="S58" s="85"/>
    </row>
    <row r="59" spans="10:19" s="40" customFormat="1" x14ac:dyDescent="0.2">
      <c r="J59" s="48"/>
      <c r="K59" s="83"/>
      <c r="L59" s="83"/>
      <c r="M59" s="83"/>
      <c r="N59" s="85"/>
      <c r="O59" s="85"/>
      <c r="P59" s="85"/>
      <c r="Q59" s="85"/>
      <c r="R59" s="85"/>
      <c r="S59" s="85"/>
    </row>
    <row r="60" spans="10:19" s="40" customFormat="1" x14ac:dyDescent="0.2">
      <c r="J60" s="48"/>
      <c r="K60" s="83"/>
      <c r="L60" s="83"/>
      <c r="M60" s="83"/>
      <c r="N60" s="85"/>
      <c r="O60" s="85"/>
      <c r="P60" s="85"/>
      <c r="Q60" s="85"/>
      <c r="R60" s="85"/>
      <c r="S60" s="85"/>
    </row>
    <row r="61" spans="10:19" s="40" customFormat="1" x14ac:dyDescent="0.2">
      <c r="J61" s="48"/>
      <c r="K61" s="83"/>
      <c r="L61" s="83"/>
      <c r="M61" s="83"/>
      <c r="N61" s="85"/>
      <c r="O61" s="85"/>
      <c r="P61" s="85"/>
      <c r="Q61" s="85"/>
      <c r="R61" s="85"/>
      <c r="S61" s="85"/>
    </row>
    <row r="62" spans="10:19" s="40" customFormat="1" x14ac:dyDescent="0.2">
      <c r="J62" s="48"/>
      <c r="K62" s="83"/>
      <c r="L62" s="83"/>
      <c r="M62" s="83"/>
      <c r="N62" s="85"/>
      <c r="O62" s="85"/>
      <c r="P62" s="85"/>
      <c r="Q62" s="85"/>
      <c r="R62" s="85"/>
      <c r="S62" s="85"/>
    </row>
    <row r="63" spans="10:19" s="40" customFormat="1" x14ac:dyDescent="0.2">
      <c r="J63" s="48"/>
      <c r="K63" s="83"/>
      <c r="L63" s="83"/>
      <c r="M63" s="83"/>
      <c r="N63" s="85"/>
      <c r="O63" s="85"/>
      <c r="P63" s="85"/>
      <c r="Q63" s="85"/>
      <c r="R63" s="85"/>
      <c r="S63" s="85"/>
    </row>
    <row r="64" spans="10:19" s="40" customFormat="1" x14ac:dyDescent="0.2">
      <c r="J64" s="48"/>
      <c r="K64" s="83"/>
      <c r="L64" s="83"/>
      <c r="M64" s="83"/>
      <c r="N64" s="85"/>
      <c r="O64" s="85"/>
      <c r="P64" s="85"/>
      <c r="Q64" s="85"/>
      <c r="R64" s="85"/>
      <c r="S64" s="85"/>
    </row>
    <row r="65" spans="10:19" s="40" customFormat="1" x14ac:dyDescent="0.2">
      <c r="J65" s="48"/>
      <c r="K65" s="83"/>
      <c r="L65" s="83"/>
      <c r="M65" s="83"/>
      <c r="N65" s="85"/>
      <c r="O65" s="85"/>
      <c r="P65" s="85"/>
      <c r="Q65" s="85"/>
      <c r="R65" s="85"/>
      <c r="S65" s="85"/>
    </row>
    <row r="66" spans="10:19" x14ac:dyDescent="0.2">
      <c r="K66" s="83"/>
      <c r="L66" s="83"/>
      <c r="M66" s="83"/>
      <c r="N66" s="85"/>
      <c r="O66" s="85"/>
      <c r="P66" s="85"/>
      <c r="Q66" s="85"/>
      <c r="R66" s="85"/>
      <c r="S66" s="85"/>
    </row>
    <row r="67" spans="10:19" x14ac:dyDescent="0.2">
      <c r="K67" s="83"/>
      <c r="L67" s="83"/>
      <c r="M67" s="83"/>
      <c r="N67" s="85"/>
      <c r="O67" s="85"/>
      <c r="P67" s="85"/>
      <c r="Q67" s="85"/>
      <c r="R67" s="85"/>
      <c r="S67" s="85"/>
    </row>
    <row r="68" spans="10:19" x14ac:dyDescent="0.2">
      <c r="K68" s="83"/>
      <c r="L68" s="83"/>
      <c r="M68" s="83"/>
      <c r="N68" s="85"/>
      <c r="O68" s="85"/>
      <c r="P68" s="85"/>
      <c r="Q68" s="85"/>
      <c r="R68" s="85"/>
      <c r="S68" s="85"/>
    </row>
  </sheetData>
  <dataConsolidate/>
  <mergeCells count="6">
    <mergeCell ref="B4:C4"/>
    <mergeCell ref="D4:F4"/>
    <mergeCell ref="B11:G11"/>
    <mergeCell ref="C37:C40"/>
    <mergeCell ref="D37:D40"/>
    <mergeCell ref="E37:F40"/>
  </mergeCells>
  <conditionalFormatting sqref="A11:B11 H11 A12:H36 A1:H10 A38:B40 A37:C37 E37 G37:H40 A41:H42">
    <cfRule type="containsText" dxfId="4" priority="7" operator="containsText" text="Escollir valor">
      <formula>NOT(ISERROR(SEARCH("Escollir valor",A1)))</formula>
    </cfRule>
  </conditionalFormatting>
  <conditionalFormatting sqref="E37:F40">
    <cfRule type="cellIs" dxfId="3" priority="1" operator="equal">
      <formula>"Risc mig-alt"</formula>
    </cfRule>
    <cfRule type="cellIs" dxfId="2" priority="2" operator="equal">
      <formula>"Risc baix"</formula>
    </cfRule>
    <cfRule type="cellIs" dxfId="1" priority="3" operator="equal">
      <formula>"Risc alt"</formula>
    </cfRule>
    <cfRule type="cellIs" dxfId="0" priority="4" operator="equal">
      <formula>"Risc mig-baix"</formula>
    </cfRule>
  </conditionalFormatting>
  <printOptions horizontalCentered="1" gridLines="1"/>
  <pageMargins left="0.59055118110236227" right="0.59055118110236227" top="0.78740157480314965" bottom="0.78740157480314965" header="0.51181102362204722" footer="0.51181102362204722"/>
  <pageSetup paperSize="9" scale="49" fitToHeight="0" orientation="portrait" r:id="rId1"/>
  <headerFooter>
    <oddHeader>&amp;CLa problemàtica de la baixa  densitat des d’una perspectiva integral </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3592D3-752E-472D-B600-2679F08BF0A7}">
          <x14:formula1>
            <xm:f>'Valors de risc'!$B$3:$B$7</xm:f>
          </x14:formula1>
          <xm:sqref>C5</xm:sqref>
        </x14:dataValidation>
        <x14:dataValidation type="list" allowBlank="1" showInputMessage="1" showErrorMessage="1" xr:uid="{5B650C83-7F43-4B93-BF9D-CB8DE521CBEA}">
          <x14:formula1>
            <xm:f>'Valors de risc'!$B$9:$B$14</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D7D3D-DD66-4D54-AB52-E234863CB15F}">
  <dimension ref="A1:M716"/>
  <sheetViews>
    <sheetView zoomScale="50" zoomScaleNormal="50" workbookViewId="0">
      <selection activeCell="C34" sqref="C34"/>
    </sheetView>
  </sheetViews>
  <sheetFormatPr baseColWidth="10" defaultRowHeight="12.75" x14ac:dyDescent="0.2"/>
  <cols>
    <col min="1" max="1" width="21.875" style="79" customWidth="1"/>
    <col min="2" max="2" width="21.625" style="79" customWidth="1"/>
    <col min="3" max="3" width="16.875" style="79" customWidth="1"/>
    <col min="4" max="12" width="11" style="79"/>
    <col min="13" max="13" width="15.25" style="79" customWidth="1"/>
    <col min="14" max="16384" width="11" style="79"/>
  </cols>
  <sheetData>
    <row r="1" spans="1:3" x14ac:dyDescent="0.2">
      <c r="A1" s="79" t="s">
        <v>48</v>
      </c>
      <c r="B1" s="79" t="s">
        <v>37</v>
      </c>
    </row>
    <row r="2" spans="1:3" x14ac:dyDescent="0.2">
      <c r="B2" s="79" t="s">
        <v>33</v>
      </c>
    </row>
    <row r="3" spans="1:3" x14ac:dyDescent="0.2">
      <c r="B3" s="79">
        <v>2022</v>
      </c>
    </row>
    <row r="4" spans="1:3" x14ac:dyDescent="0.2">
      <c r="B4" s="79">
        <v>2023</v>
      </c>
    </row>
    <row r="5" spans="1:3" x14ac:dyDescent="0.2">
      <c r="B5" s="79">
        <v>2024</v>
      </c>
    </row>
    <row r="6" spans="1:3" x14ac:dyDescent="0.2">
      <c r="B6" s="79">
        <v>2025</v>
      </c>
    </row>
    <row r="7" spans="1:3" x14ac:dyDescent="0.2">
      <c r="B7" s="79">
        <v>2026</v>
      </c>
    </row>
    <row r="8" spans="1:3" x14ac:dyDescent="0.2">
      <c r="B8" s="80" t="s">
        <v>38</v>
      </c>
    </row>
    <row r="9" spans="1:3" x14ac:dyDescent="0.2">
      <c r="B9" s="79" t="s">
        <v>33</v>
      </c>
    </row>
    <row r="10" spans="1:3" x14ac:dyDescent="0.2">
      <c r="B10" s="79" t="s">
        <v>49</v>
      </c>
    </row>
    <row r="11" spans="1:3" x14ac:dyDescent="0.2">
      <c r="B11" s="79" t="s">
        <v>50</v>
      </c>
    </row>
    <row r="12" spans="1:3" x14ac:dyDescent="0.2">
      <c r="B12" s="79" t="s">
        <v>51</v>
      </c>
    </row>
    <row r="13" spans="1:3" x14ac:dyDescent="0.2">
      <c r="B13" s="79" t="s">
        <v>52</v>
      </c>
    </row>
    <row r="14" spans="1:3" x14ac:dyDescent="0.2">
      <c r="B14" s="79" t="s">
        <v>53</v>
      </c>
    </row>
    <row r="15" spans="1:3" x14ac:dyDescent="0.2">
      <c r="A15" s="79" t="s">
        <v>356</v>
      </c>
      <c r="B15" s="80" t="s">
        <v>42</v>
      </c>
    </row>
    <row r="16" spans="1:3" x14ac:dyDescent="0.2">
      <c r="B16" s="79" t="s">
        <v>33</v>
      </c>
      <c r="C16" s="79">
        <v>0</v>
      </c>
    </row>
    <row r="17" spans="1:3" x14ac:dyDescent="0.2">
      <c r="B17" s="79" t="s">
        <v>30</v>
      </c>
      <c r="C17" s="79">
        <v>0</v>
      </c>
    </row>
    <row r="18" spans="1:3" x14ac:dyDescent="0.2">
      <c r="B18" s="79" t="s">
        <v>41</v>
      </c>
      <c r="C18" s="79">
        <v>1</v>
      </c>
    </row>
    <row r="19" spans="1:3" x14ac:dyDescent="0.2">
      <c r="B19" s="79" t="s">
        <v>357</v>
      </c>
      <c r="C19" s="79">
        <v>2</v>
      </c>
    </row>
    <row r="20" spans="1:3" x14ac:dyDescent="0.2">
      <c r="B20" s="79" t="s">
        <v>358</v>
      </c>
      <c r="C20" s="79">
        <v>3</v>
      </c>
    </row>
    <row r="21" spans="1:3" x14ac:dyDescent="0.2">
      <c r="B21" s="79" t="s">
        <v>359</v>
      </c>
      <c r="C21" s="79">
        <v>4</v>
      </c>
    </row>
    <row r="22" spans="1:3" x14ac:dyDescent="0.2">
      <c r="B22" s="79" t="s">
        <v>360</v>
      </c>
      <c r="C22" s="79">
        <v>5</v>
      </c>
    </row>
    <row r="23" spans="1:3" x14ac:dyDescent="0.2">
      <c r="B23" s="79" t="s">
        <v>40</v>
      </c>
      <c r="C23" s="79">
        <v>6</v>
      </c>
    </row>
    <row r="24" spans="1:3" x14ac:dyDescent="0.2">
      <c r="A24" s="79" t="s">
        <v>356</v>
      </c>
      <c r="B24" s="80" t="s">
        <v>43</v>
      </c>
    </row>
    <row r="25" spans="1:3" x14ac:dyDescent="0.2">
      <c r="B25" s="79" t="s">
        <v>33</v>
      </c>
      <c r="C25" s="79">
        <v>0</v>
      </c>
    </row>
    <row r="26" spans="1:3" x14ac:dyDescent="0.2">
      <c r="B26" s="79" t="s">
        <v>19</v>
      </c>
      <c r="C26" s="79">
        <v>0</v>
      </c>
    </row>
    <row r="27" spans="1:3" x14ac:dyDescent="0.2">
      <c r="B27" s="79" t="s">
        <v>18</v>
      </c>
      <c r="C27" s="79">
        <v>6</v>
      </c>
    </row>
    <row r="28" spans="1:3" x14ac:dyDescent="0.2">
      <c r="A28" s="79" t="s">
        <v>356</v>
      </c>
      <c r="B28" s="80" t="s">
        <v>34</v>
      </c>
    </row>
    <row r="29" spans="1:3" x14ac:dyDescent="0.2">
      <c r="B29" s="79" t="s">
        <v>33</v>
      </c>
      <c r="C29" s="79">
        <v>0</v>
      </c>
    </row>
    <row r="30" spans="1:3" x14ac:dyDescent="0.2">
      <c r="B30" s="79" t="s">
        <v>361</v>
      </c>
      <c r="C30" s="79">
        <v>0</v>
      </c>
    </row>
    <row r="31" spans="1:3" x14ac:dyDescent="0.2">
      <c r="B31" s="79" t="s">
        <v>44</v>
      </c>
      <c r="C31" s="79">
        <v>1</v>
      </c>
    </row>
    <row r="32" spans="1:3" x14ac:dyDescent="0.2">
      <c r="B32" s="79" t="s">
        <v>35</v>
      </c>
      <c r="C32" s="79">
        <v>3</v>
      </c>
    </row>
    <row r="33" spans="1:3" x14ac:dyDescent="0.2">
      <c r="B33" s="79" t="s">
        <v>45</v>
      </c>
      <c r="C33" s="79">
        <v>4</v>
      </c>
    </row>
    <row r="34" spans="1:3" x14ac:dyDescent="0.2">
      <c r="B34" s="79" t="s">
        <v>24</v>
      </c>
      <c r="C34" s="79">
        <v>5</v>
      </c>
    </row>
    <row r="35" spans="1:3" x14ac:dyDescent="0.2">
      <c r="B35" s="79" t="s">
        <v>46</v>
      </c>
      <c r="C35" s="79">
        <v>6</v>
      </c>
    </row>
    <row r="36" spans="1:3" x14ac:dyDescent="0.2">
      <c r="A36" s="79" t="s">
        <v>356</v>
      </c>
      <c r="B36" s="80" t="s">
        <v>128</v>
      </c>
    </row>
    <row r="37" spans="1:3" x14ac:dyDescent="0.2">
      <c r="B37" s="79" t="s">
        <v>33</v>
      </c>
      <c r="C37" s="79">
        <v>0</v>
      </c>
    </row>
    <row r="38" spans="1:3" x14ac:dyDescent="0.2">
      <c r="B38" s="79" t="s">
        <v>47</v>
      </c>
      <c r="C38" s="79">
        <v>0</v>
      </c>
    </row>
    <row r="39" spans="1:3" x14ac:dyDescent="0.2">
      <c r="B39" s="79" t="s">
        <v>363</v>
      </c>
      <c r="C39" s="79">
        <v>3</v>
      </c>
    </row>
    <row r="40" spans="1:3" x14ac:dyDescent="0.2">
      <c r="B40" s="79" t="s">
        <v>364</v>
      </c>
      <c r="C40" s="79">
        <v>6</v>
      </c>
    </row>
    <row r="41" spans="1:3" x14ac:dyDescent="0.2">
      <c r="A41" s="79" t="s">
        <v>356</v>
      </c>
      <c r="B41" s="80" t="s">
        <v>345</v>
      </c>
    </row>
    <row r="42" spans="1:3" x14ac:dyDescent="0.2">
      <c r="B42" s="79" t="s">
        <v>33</v>
      </c>
      <c r="C42" s="79">
        <v>0</v>
      </c>
    </row>
    <row r="43" spans="1:3" x14ac:dyDescent="0.2">
      <c r="B43" s="79" t="s">
        <v>18</v>
      </c>
      <c r="C43" s="79">
        <v>0</v>
      </c>
    </row>
    <row r="44" spans="1:3" x14ac:dyDescent="0.2">
      <c r="B44" s="79" t="s">
        <v>19</v>
      </c>
      <c r="C44" s="79">
        <v>6</v>
      </c>
    </row>
    <row r="45" spans="1:3" x14ac:dyDescent="0.2">
      <c r="A45" s="79" t="s">
        <v>356</v>
      </c>
      <c r="B45" s="79" t="s">
        <v>346</v>
      </c>
    </row>
    <row r="46" spans="1:3" x14ac:dyDescent="0.2">
      <c r="B46" s="79" t="s">
        <v>33</v>
      </c>
      <c r="C46" s="79">
        <v>0</v>
      </c>
    </row>
    <row r="47" spans="1:3" x14ac:dyDescent="0.2">
      <c r="B47" s="79" t="s">
        <v>18</v>
      </c>
      <c r="C47" s="79">
        <v>0</v>
      </c>
    </row>
    <row r="48" spans="1:3" x14ac:dyDescent="0.2">
      <c r="B48" s="79" t="s">
        <v>19</v>
      </c>
      <c r="C48" s="79">
        <v>6</v>
      </c>
    </row>
    <row r="49" spans="1:3" x14ac:dyDescent="0.2">
      <c r="A49" s="79" t="s">
        <v>356</v>
      </c>
      <c r="B49" s="80" t="s">
        <v>348</v>
      </c>
    </row>
    <row r="50" spans="1:3" x14ac:dyDescent="0.2">
      <c r="B50" s="79" t="s">
        <v>33</v>
      </c>
      <c r="C50" s="79">
        <v>0</v>
      </c>
    </row>
    <row r="51" spans="1:3" x14ac:dyDescent="0.2">
      <c r="B51" s="79" t="s">
        <v>169</v>
      </c>
      <c r="C51" s="79">
        <v>0</v>
      </c>
    </row>
    <row r="52" spans="1:3" x14ac:dyDescent="0.2">
      <c r="B52" s="79" t="s">
        <v>170</v>
      </c>
      <c r="C52" s="79">
        <v>6</v>
      </c>
    </row>
    <row r="53" spans="1:3" x14ac:dyDescent="0.2">
      <c r="A53" s="79" t="s">
        <v>356</v>
      </c>
      <c r="B53" s="80" t="s">
        <v>104</v>
      </c>
    </row>
    <row r="54" spans="1:3" x14ac:dyDescent="0.2">
      <c r="B54" s="79" t="s">
        <v>33</v>
      </c>
      <c r="C54" s="79">
        <v>0</v>
      </c>
    </row>
    <row r="55" spans="1:3" x14ac:dyDescent="0.2">
      <c r="B55" s="79" t="s">
        <v>106</v>
      </c>
      <c r="C55" s="79">
        <v>0</v>
      </c>
    </row>
    <row r="56" spans="1:3" x14ac:dyDescent="0.2">
      <c r="B56" s="81" t="s">
        <v>105</v>
      </c>
      <c r="C56" s="79">
        <v>2</v>
      </c>
    </row>
    <row r="57" spans="1:3" x14ac:dyDescent="0.2">
      <c r="B57" s="79" t="s">
        <v>107</v>
      </c>
      <c r="C57" s="79">
        <v>4</v>
      </c>
    </row>
    <row r="58" spans="1:3" x14ac:dyDescent="0.2">
      <c r="B58" s="79" t="s">
        <v>108</v>
      </c>
      <c r="C58" s="79">
        <v>6</v>
      </c>
    </row>
    <row r="59" spans="1:3" x14ac:dyDescent="0.2">
      <c r="A59" s="79" t="s">
        <v>356</v>
      </c>
      <c r="B59" s="80" t="s">
        <v>298</v>
      </c>
    </row>
    <row r="60" spans="1:3" x14ac:dyDescent="0.2">
      <c r="B60" s="79" t="s">
        <v>33</v>
      </c>
      <c r="C60" s="79">
        <v>0</v>
      </c>
    </row>
    <row r="61" spans="1:3" x14ac:dyDescent="0.2">
      <c r="B61" s="79" t="s">
        <v>57</v>
      </c>
      <c r="C61" s="79">
        <v>0</v>
      </c>
    </row>
    <row r="62" spans="1:3" x14ac:dyDescent="0.2">
      <c r="B62" s="79" t="s">
        <v>58</v>
      </c>
      <c r="C62" s="79">
        <v>1</v>
      </c>
    </row>
    <row r="63" spans="1:3" x14ac:dyDescent="0.2">
      <c r="B63" s="79" t="s">
        <v>59</v>
      </c>
      <c r="C63" s="79">
        <v>2</v>
      </c>
    </row>
    <row r="64" spans="1:3" x14ac:dyDescent="0.2">
      <c r="B64" s="79" t="s">
        <v>60</v>
      </c>
      <c r="C64" s="79">
        <v>3</v>
      </c>
    </row>
    <row r="65" spans="1:3" x14ac:dyDescent="0.2">
      <c r="B65" s="79" t="s">
        <v>61</v>
      </c>
      <c r="C65" s="79">
        <v>4</v>
      </c>
    </row>
    <row r="66" spans="1:3" x14ac:dyDescent="0.2">
      <c r="B66" s="79" t="s">
        <v>62</v>
      </c>
      <c r="C66" s="79">
        <v>5</v>
      </c>
    </row>
    <row r="67" spans="1:3" x14ac:dyDescent="0.2">
      <c r="B67" s="79" t="s">
        <v>362</v>
      </c>
      <c r="C67" s="79">
        <v>6</v>
      </c>
    </row>
    <row r="68" spans="1:3" x14ac:dyDescent="0.2">
      <c r="A68" s="79" t="s">
        <v>356</v>
      </c>
      <c r="B68" s="80" t="s">
        <v>347</v>
      </c>
    </row>
    <row r="69" spans="1:3" x14ac:dyDescent="0.2">
      <c r="B69" s="79" t="s">
        <v>33</v>
      </c>
      <c r="C69" s="79">
        <v>0</v>
      </c>
    </row>
    <row r="70" spans="1:3" x14ac:dyDescent="0.2">
      <c r="B70" s="79" t="s">
        <v>55</v>
      </c>
      <c r="C70" s="79">
        <v>0</v>
      </c>
    </row>
    <row r="71" spans="1:3" x14ac:dyDescent="0.2">
      <c r="B71" s="79" t="s">
        <v>63</v>
      </c>
      <c r="C71" s="79">
        <v>1</v>
      </c>
    </row>
    <row r="72" spans="1:3" x14ac:dyDescent="0.2">
      <c r="B72" s="79" t="s">
        <v>64</v>
      </c>
      <c r="C72" s="79">
        <v>6</v>
      </c>
    </row>
    <row r="73" spans="1:3" x14ac:dyDescent="0.2">
      <c r="A73" s="79" t="s">
        <v>356</v>
      </c>
      <c r="B73" s="80" t="s">
        <v>23</v>
      </c>
    </row>
    <row r="74" spans="1:3" x14ac:dyDescent="0.2">
      <c r="B74" s="79" t="s">
        <v>33</v>
      </c>
      <c r="C74" s="79">
        <v>0</v>
      </c>
    </row>
    <row r="75" spans="1:3" x14ac:dyDescent="0.2">
      <c r="B75" s="79" t="s">
        <v>65</v>
      </c>
      <c r="C75" s="79">
        <v>0</v>
      </c>
    </row>
    <row r="76" spans="1:3" x14ac:dyDescent="0.2">
      <c r="B76" s="79" t="s">
        <v>66</v>
      </c>
      <c r="C76" s="79">
        <v>1</v>
      </c>
    </row>
    <row r="77" spans="1:3" x14ac:dyDescent="0.2">
      <c r="B77" s="79" t="s">
        <v>67</v>
      </c>
      <c r="C77" s="79">
        <v>3</v>
      </c>
    </row>
    <row r="78" spans="1:3" x14ac:dyDescent="0.2">
      <c r="B78" s="79" t="s">
        <v>68</v>
      </c>
      <c r="C78" s="79">
        <v>6</v>
      </c>
    </row>
    <row r="79" spans="1:3" x14ac:dyDescent="0.2">
      <c r="A79" s="79" t="s">
        <v>332</v>
      </c>
      <c r="B79" s="80" t="s">
        <v>72</v>
      </c>
    </row>
    <row r="80" spans="1:3" x14ac:dyDescent="0.2">
      <c r="B80" s="79" t="s">
        <v>33</v>
      </c>
      <c r="C80" s="79">
        <v>0</v>
      </c>
    </row>
    <row r="81" spans="1:3" x14ac:dyDescent="0.2">
      <c r="B81" s="79" t="s">
        <v>221</v>
      </c>
      <c r="C81" s="79">
        <v>0</v>
      </c>
    </row>
    <row r="82" spans="1:3" x14ac:dyDescent="0.2">
      <c r="B82" s="79" t="s">
        <v>85</v>
      </c>
      <c r="C82" s="79">
        <v>1</v>
      </c>
    </row>
    <row r="83" spans="1:3" x14ac:dyDescent="0.2">
      <c r="B83" s="79" t="s">
        <v>381</v>
      </c>
      <c r="C83" s="79">
        <v>2</v>
      </c>
    </row>
    <row r="84" spans="1:3" x14ac:dyDescent="0.2">
      <c r="B84" s="79" t="s">
        <v>382</v>
      </c>
      <c r="C84" s="79">
        <v>3</v>
      </c>
    </row>
    <row r="85" spans="1:3" x14ac:dyDescent="0.2">
      <c r="B85" s="79" t="s">
        <v>383</v>
      </c>
      <c r="C85" s="79">
        <v>4</v>
      </c>
    </row>
    <row r="86" spans="1:3" x14ac:dyDescent="0.2">
      <c r="B86" s="79" t="s">
        <v>384</v>
      </c>
      <c r="C86" s="79">
        <v>5</v>
      </c>
    </row>
    <row r="87" spans="1:3" x14ac:dyDescent="0.2">
      <c r="B87" s="79" t="s">
        <v>385</v>
      </c>
      <c r="C87" s="79">
        <v>6</v>
      </c>
    </row>
    <row r="88" spans="1:3" x14ac:dyDescent="0.2">
      <c r="A88" s="79" t="s">
        <v>332</v>
      </c>
      <c r="B88" s="80" t="s">
        <v>70</v>
      </c>
    </row>
    <row r="89" spans="1:3" x14ac:dyDescent="0.2">
      <c r="B89" s="79" t="s">
        <v>33</v>
      </c>
      <c r="C89" s="79">
        <v>0</v>
      </c>
    </row>
    <row r="90" spans="1:3" x14ac:dyDescent="0.2">
      <c r="B90" s="79" t="s">
        <v>82</v>
      </c>
      <c r="C90" s="79">
        <v>0</v>
      </c>
    </row>
    <row r="91" spans="1:3" x14ac:dyDescent="0.2">
      <c r="B91" s="79" t="s">
        <v>83</v>
      </c>
      <c r="C91" s="79">
        <v>1</v>
      </c>
    </row>
    <row r="92" spans="1:3" x14ac:dyDescent="0.2">
      <c r="B92" s="79" t="s">
        <v>84</v>
      </c>
      <c r="C92" s="79">
        <v>2</v>
      </c>
    </row>
    <row r="93" spans="1:3" x14ac:dyDescent="0.2">
      <c r="B93" s="79" t="s">
        <v>85</v>
      </c>
      <c r="C93" s="79">
        <v>3</v>
      </c>
    </row>
    <row r="94" spans="1:3" x14ac:dyDescent="0.2">
      <c r="B94" s="79" t="s">
        <v>86</v>
      </c>
      <c r="C94" s="79">
        <v>5</v>
      </c>
    </row>
    <row r="95" spans="1:3" x14ac:dyDescent="0.2">
      <c r="B95" s="79" t="s">
        <v>87</v>
      </c>
      <c r="C95" s="79">
        <v>6</v>
      </c>
    </row>
    <row r="96" spans="1:3" x14ac:dyDescent="0.2">
      <c r="A96" s="79" t="s">
        <v>332</v>
      </c>
      <c r="B96" s="80" t="s">
        <v>71</v>
      </c>
    </row>
    <row r="97" spans="1:3" x14ac:dyDescent="0.2">
      <c r="B97" s="79" t="s">
        <v>33</v>
      </c>
      <c r="C97" s="79">
        <v>0</v>
      </c>
    </row>
    <row r="98" spans="1:3" x14ac:dyDescent="0.2">
      <c r="B98" s="79" t="s">
        <v>82</v>
      </c>
      <c r="C98" s="79">
        <v>0</v>
      </c>
    </row>
    <row r="99" spans="1:3" x14ac:dyDescent="0.2">
      <c r="B99" s="79" t="s">
        <v>83</v>
      </c>
      <c r="C99" s="79">
        <v>1</v>
      </c>
    </row>
    <row r="100" spans="1:3" x14ac:dyDescent="0.2">
      <c r="B100" s="79" t="s">
        <v>84</v>
      </c>
      <c r="C100" s="79">
        <v>4</v>
      </c>
    </row>
    <row r="101" spans="1:3" x14ac:dyDescent="0.2">
      <c r="B101" s="79" t="s">
        <v>85</v>
      </c>
      <c r="C101" s="79">
        <v>5</v>
      </c>
    </row>
    <row r="102" spans="1:3" x14ac:dyDescent="0.2">
      <c r="B102" s="79" t="s">
        <v>88</v>
      </c>
      <c r="C102" s="79">
        <v>6</v>
      </c>
    </row>
    <row r="103" spans="1:3" x14ac:dyDescent="0.2">
      <c r="A103" s="79" t="s">
        <v>332</v>
      </c>
      <c r="B103" s="80" t="s">
        <v>280</v>
      </c>
    </row>
    <row r="104" spans="1:3" x14ac:dyDescent="0.2">
      <c r="B104" s="79" t="s">
        <v>33</v>
      </c>
      <c r="C104" s="79">
        <v>0</v>
      </c>
    </row>
    <row r="105" spans="1:3" x14ac:dyDescent="0.2">
      <c r="B105" s="79" t="s">
        <v>82</v>
      </c>
      <c r="C105" s="79">
        <v>0</v>
      </c>
    </row>
    <row r="106" spans="1:3" x14ac:dyDescent="0.2">
      <c r="B106" s="79" t="s">
        <v>83</v>
      </c>
      <c r="C106" s="79">
        <v>1</v>
      </c>
    </row>
    <row r="107" spans="1:3" x14ac:dyDescent="0.2">
      <c r="B107" s="79" t="s">
        <v>84</v>
      </c>
      <c r="C107" s="79">
        <v>4</v>
      </c>
    </row>
    <row r="108" spans="1:3" x14ac:dyDescent="0.2">
      <c r="B108" s="79" t="s">
        <v>85</v>
      </c>
      <c r="C108" s="79">
        <v>5</v>
      </c>
    </row>
    <row r="109" spans="1:3" x14ac:dyDescent="0.2">
      <c r="B109" s="79" t="s">
        <v>88</v>
      </c>
      <c r="C109" s="79">
        <v>6</v>
      </c>
    </row>
    <row r="110" spans="1:3" x14ac:dyDescent="0.2">
      <c r="A110" s="79" t="s">
        <v>332</v>
      </c>
      <c r="B110" s="80" t="s">
        <v>281</v>
      </c>
    </row>
    <row r="111" spans="1:3" x14ac:dyDescent="0.2">
      <c r="B111" s="79" t="s">
        <v>33</v>
      </c>
      <c r="C111" s="79">
        <v>0</v>
      </c>
    </row>
    <row r="112" spans="1:3" x14ac:dyDescent="0.2">
      <c r="B112" s="79" t="s">
        <v>82</v>
      </c>
      <c r="C112" s="79">
        <v>0</v>
      </c>
    </row>
    <row r="113" spans="1:3" x14ac:dyDescent="0.2">
      <c r="B113" s="79" t="s">
        <v>83</v>
      </c>
      <c r="C113" s="79">
        <v>1</v>
      </c>
    </row>
    <row r="114" spans="1:3" x14ac:dyDescent="0.2">
      <c r="B114" s="79" t="s">
        <v>84</v>
      </c>
      <c r="C114" s="79">
        <v>4</v>
      </c>
    </row>
    <row r="115" spans="1:3" x14ac:dyDescent="0.2">
      <c r="B115" s="79" t="s">
        <v>85</v>
      </c>
      <c r="C115" s="79">
        <v>5</v>
      </c>
    </row>
    <row r="116" spans="1:3" x14ac:dyDescent="0.2">
      <c r="B116" s="79" t="s">
        <v>88</v>
      </c>
      <c r="C116" s="79">
        <v>6</v>
      </c>
    </row>
    <row r="117" spans="1:3" x14ac:dyDescent="0.2">
      <c r="A117" s="79" t="s">
        <v>332</v>
      </c>
      <c r="B117" s="80" t="s">
        <v>282</v>
      </c>
    </row>
    <row r="118" spans="1:3" x14ac:dyDescent="0.2">
      <c r="B118" s="79" t="s">
        <v>33</v>
      </c>
      <c r="C118" s="79">
        <v>0</v>
      </c>
    </row>
    <row r="119" spans="1:3" x14ac:dyDescent="0.2">
      <c r="B119" s="79" t="s">
        <v>82</v>
      </c>
      <c r="C119" s="79">
        <v>0</v>
      </c>
    </row>
    <row r="120" spans="1:3" x14ac:dyDescent="0.2">
      <c r="B120" s="79" t="s">
        <v>83</v>
      </c>
      <c r="C120" s="79">
        <v>1</v>
      </c>
    </row>
    <row r="121" spans="1:3" x14ac:dyDescent="0.2">
      <c r="B121" s="79" t="s">
        <v>84</v>
      </c>
      <c r="C121" s="79">
        <v>4</v>
      </c>
    </row>
    <row r="122" spans="1:3" x14ac:dyDescent="0.2">
      <c r="B122" s="79" t="s">
        <v>85</v>
      </c>
      <c r="C122" s="79">
        <v>5</v>
      </c>
    </row>
    <row r="123" spans="1:3" x14ac:dyDescent="0.2">
      <c r="B123" s="79" t="s">
        <v>88</v>
      </c>
      <c r="C123" s="79">
        <v>6</v>
      </c>
    </row>
    <row r="124" spans="1:3" x14ac:dyDescent="0.2">
      <c r="A124" s="79" t="s">
        <v>332</v>
      </c>
      <c r="B124" s="80" t="s">
        <v>73</v>
      </c>
    </row>
    <row r="125" spans="1:3" x14ac:dyDescent="0.2">
      <c r="B125" s="79" t="s">
        <v>33</v>
      </c>
      <c r="C125" s="79">
        <v>0</v>
      </c>
    </row>
    <row r="126" spans="1:3" x14ac:dyDescent="0.2">
      <c r="B126" s="79" t="s">
        <v>94</v>
      </c>
      <c r="C126" s="79">
        <v>0</v>
      </c>
    </row>
    <row r="127" spans="1:3" x14ac:dyDescent="0.2">
      <c r="B127" s="79" t="s">
        <v>93</v>
      </c>
      <c r="C127" s="79">
        <v>1</v>
      </c>
    </row>
    <row r="128" spans="1:3" x14ac:dyDescent="0.2">
      <c r="B128" s="79" t="s">
        <v>92</v>
      </c>
      <c r="C128" s="79">
        <v>4</v>
      </c>
    </row>
    <row r="129" spans="1:3" x14ac:dyDescent="0.2">
      <c r="B129" s="79" t="s">
        <v>91</v>
      </c>
      <c r="C129" s="79">
        <v>6</v>
      </c>
    </row>
    <row r="130" spans="1:3" x14ac:dyDescent="0.2">
      <c r="A130" s="79" t="s">
        <v>332</v>
      </c>
      <c r="B130" s="80" t="s">
        <v>78</v>
      </c>
    </row>
    <row r="131" spans="1:3" x14ac:dyDescent="0.2">
      <c r="B131" s="79" t="s">
        <v>33</v>
      </c>
      <c r="C131" s="79">
        <v>0</v>
      </c>
    </row>
    <row r="132" spans="1:3" x14ac:dyDescent="0.2">
      <c r="B132" s="79" t="s">
        <v>95</v>
      </c>
      <c r="C132" s="79">
        <v>0</v>
      </c>
    </row>
    <row r="133" spans="1:3" x14ac:dyDescent="0.2">
      <c r="B133" s="79" t="s">
        <v>96</v>
      </c>
      <c r="C133" s="79">
        <v>1</v>
      </c>
    </row>
    <row r="134" spans="1:3" x14ac:dyDescent="0.2">
      <c r="B134" s="79" t="s">
        <v>97</v>
      </c>
      <c r="C134" s="79">
        <v>5</v>
      </c>
    </row>
    <row r="135" spans="1:3" x14ac:dyDescent="0.2">
      <c r="B135" s="79" t="s">
        <v>98</v>
      </c>
      <c r="C135" s="79">
        <v>6</v>
      </c>
    </row>
    <row r="136" spans="1:3" x14ac:dyDescent="0.2">
      <c r="A136" s="79" t="s">
        <v>332</v>
      </c>
      <c r="B136" s="80" t="s">
        <v>77</v>
      </c>
    </row>
    <row r="137" spans="1:3" x14ac:dyDescent="0.2">
      <c r="B137" s="79" t="s">
        <v>33</v>
      </c>
      <c r="C137" s="79">
        <v>0</v>
      </c>
    </row>
    <row r="138" spans="1:3" x14ac:dyDescent="0.2">
      <c r="B138" s="79" t="s">
        <v>99</v>
      </c>
      <c r="C138" s="79">
        <v>0</v>
      </c>
    </row>
    <row r="139" spans="1:3" x14ac:dyDescent="0.2">
      <c r="B139" s="79" t="s">
        <v>100</v>
      </c>
      <c r="C139" s="79">
        <v>1</v>
      </c>
    </row>
    <row r="140" spans="1:3" x14ac:dyDescent="0.2">
      <c r="B140" s="79" t="s">
        <v>101</v>
      </c>
      <c r="C140" s="79">
        <v>4</v>
      </c>
    </row>
    <row r="141" spans="1:3" x14ac:dyDescent="0.2">
      <c r="B141" s="79" t="s">
        <v>102</v>
      </c>
      <c r="C141" s="79">
        <v>6</v>
      </c>
    </row>
    <row r="142" spans="1:3" x14ac:dyDescent="0.2">
      <c r="A142" s="79" t="s">
        <v>332</v>
      </c>
      <c r="B142" s="80" t="s">
        <v>76</v>
      </c>
    </row>
    <row r="143" spans="1:3" x14ac:dyDescent="0.2">
      <c r="B143" s="79" t="s">
        <v>33</v>
      </c>
      <c r="C143" s="79">
        <v>0</v>
      </c>
    </row>
    <row r="144" spans="1:3" x14ac:dyDescent="0.2">
      <c r="B144" s="79" t="s">
        <v>386</v>
      </c>
      <c r="C144" s="79">
        <v>0</v>
      </c>
    </row>
    <row r="145" spans="1:3" x14ac:dyDescent="0.2">
      <c r="B145" s="79" t="s">
        <v>387</v>
      </c>
      <c r="C145" s="79">
        <v>2</v>
      </c>
    </row>
    <row r="146" spans="1:3" x14ac:dyDescent="0.2">
      <c r="B146" s="79" t="s">
        <v>91</v>
      </c>
      <c r="C146" s="79">
        <v>6</v>
      </c>
    </row>
    <row r="147" spans="1:3" x14ac:dyDescent="0.2">
      <c r="A147" s="79" t="s">
        <v>332</v>
      </c>
      <c r="B147" s="80" t="s">
        <v>74</v>
      </c>
    </row>
    <row r="148" spans="1:3" x14ac:dyDescent="0.2">
      <c r="B148" s="79" t="s">
        <v>33</v>
      </c>
      <c r="C148" s="79">
        <v>0</v>
      </c>
    </row>
    <row r="149" spans="1:3" x14ac:dyDescent="0.2">
      <c r="B149" s="79" t="s">
        <v>99</v>
      </c>
      <c r="C149" s="79">
        <v>0</v>
      </c>
    </row>
    <row r="150" spans="1:3" x14ac:dyDescent="0.2">
      <c r="B150" s="79" t="s">
        <v>100</v>
      </c>
      <c r="C150" s="79">
        <v>2</v>
      </c>
    </row>
    <row r="151" spans="1:3" x14ac:dyDescent="0.2">
      <c r="B151" s="79" t="s">
        <v>101</v>
      </c>
      <c r="C151" s="79">
        <v>4</v>
      </c>
    </row>
    <row r="152" spans="1:3" x14ac:dyDescent="0.2">
      <c r="B152" s="79" t="s">
        <v>102</v>
      </c>
      <c r="C152" s="79">
        <v>6</v>
      </c>
    </row>
    <row r="153" spans="1:3" x14ac:dyDescent="0.2">
      <c r="A153" s="79" t="s">
        <v>332</v>
      </c>
      <c r="B153" s="80" t="s">
        <v>75</v>
      </c>
    </row>
    <row r="154" spans="1:3" x14ac:dyDescent="0.2">
      <c r="B154" s="79" t="s">
        <v>33</v>
      </c>
      <c r="C154" s="79">
        <v>0</v>
      </c>
    </row>
    <row r="155" spans="1:3" x14ac:dyDescent="0.2">
      <c r="B155" s="79" t="s">
        <v>103</v>
      </c>
      <c r="C155" s="79">
        <v>0</v>
      </c>
    </row>
    <row r="156" spans="1:3" x14ac:dyDescent="0.2">
      <c r="B156" s="79" t="s">
        <v>338</v>
      </c>
      <c r="C156" s="79">
        <v>0</v>
      </c>
    </row>
    <row r="157" spans="1:3" x14ac:dyDescent="0.2">
      <c r="B157" s="79" t="s">
        <v>337</v>
      </c>
      <c r="C157" s="79">
        <v>6</v>
      </c>
    </row>
    <row r="158" spans="1:3" x14ac:dyDescent="0.2">
      <c r="A158" s="79" t="s">
        <v>332</v>
      </c>
      <c r="B158" s="80" t="s">
        <v>79</v>
      </c>
    </row>
    <row r="159" spans="1:3" x14ac:dyDescent="0.2">
      <c r="B159" s="79" t="s">
        <v>33</v>
      </c>
      <c r="C159" s="79">
        <v>0</v>
      </c>
    </row>
    <row r="160" spans="1:3" x14ac:dyDescent="0.2">
      <c r="B160" s="79" t="s">
        <v>285</v>
      </c>
      <c r="C160" s="79">
        <v>0</v>
      </c>
    </row>
    <row r="161" spans="1:3" x14ac:dyDescent="0.2">
      <c r="B161" s="79" t="s">
        <v>96</v>
      </c>
      <c r="C161" s="79">
        <v>2</v>
      </c>
    </row>
    <row r="162" spans="1:3" x14ac:dyDescent="0.2">
      <c r="B162" s="79" t="s">
        <v>97</v>
      </c>
      <c r="C162" s="79">
        <v>4</v>
      </c>
    </row>
    <row r="163" spans="1:3" x14ac:dyDescent="0.2">
      <c r="B163" s="79" t="s">
        <v>98</v>
      </c>
      <c r="C163" s="79">
        <v>6</v>
      </c>
    </row>
    <row r="164" spans="1:3" x14ac:dyDescent="0.2">
      <c r="A164" s="79" t="s">
        <v>332</v>
      </c>
      <c r="B164" s="80" t="s">
        <v>81</v>
      </c>
    </row>
    <row r="165" spans="1:3" x14ac:dyDescent="0.2">
      <c r="B165" s="79" t="s">
        <v>33</v>
      </c>
      <c r="C165" s="79">
        <v>0</v>
      </c>
    </row>
    <row r="166" spans="1:3" x14ac:dyDescent="0.2">
      <c r="B166" s="79" t="s">
        <v>285</v>
      </c>
      <c r="C166" s="79">
        <v>0</v>
      </c>
    </row>
    <row r="167" spans="1:3" x14ac:dyDescent="0.2">
      <c r="B167" s="79" t="s">
        <v>96</v>
      </c>
      <c r="C167" s="79">
        <v>2</v>
      </c>
    </row>
    <row r="168" spans="1:3" x14ac:dyDescent="0.2">
      <c r="B168" s="79" t="s">
        <v>97</v>
      </c>
      <c r="C168" s="79">
        <v>4</v>
      </c>
    </row>
    <row r="169" spans="1:3" x14ac:dyDescent="0.2">
      <c r="B169" s="79" t="s">
        <v>98</v>
      </c>
      <c r="C169" s="79">
        <v>6</v>
      </c>
    </row>
    <row r="170" spans="1:3" x14ac:dyDescent="0.2">
      <c r="A170" s="79" t="s">
        <v>332</v>
      </c>
      <c r="B170" s="80" t="s">
        <v>80</v>
      </c>
    </row>
    <row r="171" spans="1:3" x14ac:dyDescent="0.2">
      <c r="B171" s="79" t="s">
        <v>33</v>
      </c>
      <c r="C171" s="79">
        <v>0</v>
      </c>
    </row>
    <row r="172" spans="1:3" x14ac:dyDescent="0.2">
      <c r="B172" s="79" t="s">
        <v>285</v>
      </c>
      <c r="C172" s="79">
        <v>0</v>
      </c>
    </row>
    <row r="173" spans="1:3" x14ac:dyDescent="0.2">
      <c r="B173" s="79" t="s">
        <v>96</v>
      </c>
      <c r="C173" s="79">
        <v>2</v>
      </c>
    </row>
    <row r="174" spans="1:3" x14ac:dyDescent="0.2">
      <c r="B174" s="79" t="s">
        <v>97</v>
      </c>
      <c r="C174" s="79">
        <v>4</v>
      </c>
    </row>
    <row r="175" spans="1:3" x14ac:dyDescent="0.2">
      <c r="B175" s="79" t="s">
        <v>98</v>
      </c>
      <c r="C175" s="79">
        <v>6</v>
      </c>
    </row>
    <row r="177" spans="1:3" x14ac:dyDescent="0.2">
      <c r="A177" s="79" t="s">
        <v>7</v>
      </c>
      <c r="B177" s="80" t="s">
        <v>109</v>
      </c>
    </row>
    <row r="178" spans="1:3" x14ac:dyDescent="0.2">
      <c r="B178" s="79" t="s">
        <v>33</v>
      </c>
      <c r="C178" s="79">
        <v>0</v>
      </c>
    </row>
    <row r="179" spans="1:3" x14ac:dyDescent="0.2">
      <c r="B179" s="79" t="s">
        <v>99</v>
      </c>
      <c r="C179" s="79">
        <v>0</v>
      </c>
    </row>
    <row r="180" spans="1:3" x14ac:dyDescent="0.2">
      <c r="B180" s="79" t="s">
        <v>100</v>
      </c>
      <c r="C180" s="79">
        <v>1</v>
      </c>
    </row>
    <row r="181" spans="1:3" x14ac:dyDescent="0.2">
      <c r="B181" s="79" t="s">
        <v>101</v>
      </c>
      <c r="C181" s="79">
        <v>4</v>
      </c>
    </row>
    <row r="182" spans="1:3" x14ac:dyDescent="0.2">
      <c r="B182" s="79" t="s">
        <v>389</v>
      </c>
      <c r="C182" s="79">
        <v>5</v>
      </c>
    </row>
    <row r="183" spans="1:3" x14ac:dyDescent="0.2">
      <c r="B183" s="79" t="s">
        <v>390</v>
      </c>
      <c r="C183" s="79">
        <v>6</v>
      </c>
    </row>
    <row r="184" spans="1:3" x14ac:dyDescent="0.2">
      <c r="A184" s="79" t="s">
        <v>7</v>
      </c>
      <c r="B184" s="80" t="s">
        <v>388</v>
      </c>
    </row>
    <row r="185" spans="1:3" x14ac:dyDescent="0.2">
      <c r="B185" s="79" t="s">
        <v>33</v>
      </c>
      <c r="C185" s="79">
        <v>0</v>
      </c>
    </row>
    <row r="186" spans="1:3" x14ac:dyDescent="0.2">
      <c r="B186" s="79" t="s">
        <v>112</v>
      </c>
      <c r="C186" s="79">
        <v>0</v>
      </c>
    </row>
    <row r="187" spans="1:3" x14ac:dyDescent="0.2">
      <c r="B187" s="79" t="s">
        <v>113</v>
      </c>
      <c r="C187" s="79">
        <v>3</v>
      </c>
    </row>
    <row r="188" spans="1:3" x14ac:dyDescent="0.2">
      <c r="B188" s="79" t="s">
        <v>91</v>
      </c>
      <c r="C188" s="79">
        <v>6</v>
      </c>
    </row>
    <row r="189" spans="1:3" x14ac:dyDescent="0.2">
      <c r="A189" s="79" t="s">
        <v>7</v>
      </c>
      <c r="B189" s="80" t="s">
        <v>110</v>
      </c>
    </row>
    <row r="190" spans="1:3" x14ac:dyDescent="0.2">
      <c r="B190" s="79" t="s">
        <v>33</v>
      </c>
      <c r="C190" s="79">
        <v>0</v>
      </c>
    </row>
    <row r="191" spans="1:3" x14ac:dyDescent="0.2">
      <c r="B191" s="79" t="s">
        <v>391</v>
      </c>
      <c r="C191" s="79">
        <v>0</v>
      </c>
    </row>
    <row r="192" spans="1:3" x14ac:dyDescent="0.2">
      <c r="B192" s="79" t="s">
        <v>392</v>
      </c>
      <c r="C192" s="79">
        <v>3</v>
      </c>
    </row>
    <row r="193" spans="1:3" x14ac:dyDescent="0.2">
      <c r="B193" s="79" t="s">
        <v>91</v>
      </c>
      <c r="C193" s="79">
        <v>6</v>
      </c>
    </row>
    <row r="194" spans="1:3" x14ac:dyDescent="0.2">
      <c r="A194" s="79" t="s">
        <v>7</v>
      </c>
      <c r="B194" s="80" t="s">
        <v>299</v>
      </c>
    </row>
    <row r="195" spans="1:3" x14ac:dyDescent="0.2">
      <c r="B195" s="79" t="s">
        <v>33</v>
      </c>
      <c r="C195" s="79">
        <v>0</v>
      </c>
    </row>
    <row r="196" spans="1:3" x14ac:dyDescent="0.2">
      <c r="B196" s="79" t="s">
        <v>330</v>
      </c>
      <c r="C196" s="79">
        <v>0</v>
      </c>
    </row>
    <row r="197" spans="1:3" x14ac:dyDescent="0.2">
      <c r="B197" s="79" t="s">
        <v>393</v>
      </c>
      <c r="C197" s="79">
        <v>3</v>
      </c>
    </row>
    <row r="198" spans="1:3" x14ac:dyDescent="0.2">
      <c r="B198" s="79" t="s">
        <v>394</v>
      </c>
      <c r="C198" s="79">
        <v>6</v>
      </c>
    </row>
    <row r="199" spans="1:3" x14ac:dyDescent="0.2">
      <c r="A199" s="79" t="s">
        <v>7</v>
      </c>
      <c r="B199" s="80" t="s">
        <v>22</v>
      </c>
    </row>
    <row r="200" spans="1:3" x14ac:dyDescent="0.2">
      <c r="B200" s="79" t="s">
        <v>33</v>
      </c>
      <c r="C200" s="79">
        <v>0</v>
      </c>
    </row>
    <row r="201" spans="1:3" x14ac:dyDescent="0.2">
      <c r="B201" s="79" t="s">
        <v>114</v>
      </c>
      <c r="C201" s="79">
        <v>0</v>
      </c>
    </row>
    <row r="202" spans="1:3" x14ac:dyDescent="0.2">
      <c r="B202" s="79" t="s">
        <v>115</v>
      </c>
      <c r="C202" s="79">
        <v>3</v>
      </c>
    </row>
    <row r="203" spans="1:3" x14ac:dyDescent="0.2">
      <c r="B203" s="79" t="s">
        <v>116</v>
      </c>
      <c r="C203" s="79">
        <v>6</v>
      </c>
    </row>
    <row r="204" spans="1:3" x14ac:dyDescent="0.2">
      <c r="A204" s="79" t="s">
        <v>7</v>
      </c>
      <c r="B204" s="80" t="s">
        <v>300</v>
      </c>
    </row>
    <row r="205" spans="1:3" x14ac:dyDescent="0.2">
      <c r="B205" s="79" t="s">
        <v>33</v>
      </c>
      <c r="C205" s="79">
        <v>0</v>
      </c>
    </row>
    <row r="206" spans="1:3" x14ac:dyDescent="0.2">
      <c r="B206" s="79" t="s">
        <v>117</v>
      </c>
      <c r="C206" s="79">
        <v>0</v>
      </c>
    </row>
    <row r="207" spans="1:3" x14ac:dyDescent="0.2">
      <c r="B207" s="79" t="s">
        <v>118</v>
      </c>
      <c r="C207" s="79">
        <v>3</v>
      </c>
    </row>
    <row r="208" spans="1:3" x14ac:dyDescent="0.2">
      <c r="B208" s="79" t="s">
        <v>119</v>
      </c>
      <c r="C208" s="79">
        <v>6</v>
      </c>
    </row>
    <row r="209" spans="1:3" x14ac:dyDescent="0.2">
      <c r="A209" s="79" t="s">
        <v>7</v>
      </c>
      <c r="B209" s="80" t="s">
        <v>301</v>
      </c>
    </row>
    <row r="210" spans="1:3" x14ac:dyDescent="0.2">
      <c r="B210" s="79" t="s">
        <v>33</v>
      </c>
      <c r="C210" s="79">
        <v>0</v>
      </c>
    </row>
    <row r="211" spans="1:3" x14ac:dyDescent="0.2">
      <c r="B211" s="79" t="s">
        <v>116</v>
      </c>
      <c r="C211" s="79">
        <v>0</v>
      </c>
    </row>
    <row r="212" spans="1:3" x14ac:dyDescent="0.2">
      <c r="B212" s="79" t="s">
        <v>115</v>
      </c>
      <c r="C212" s="79">
        <v>2</v>
      </c>
    </row>
    <row r="213" spans="1:3" x14ac:dyDescent="0.2">
      <c r="B213" s="79" t="s">
        <v>114</v>
      </c>
      <c r="C213" s="79">
        <v>5</v>
      </c>
    </row>
    <row r="214" spans="1:3" x14ac:dyDescent="0.2">
      <c r="B214" s="79" t="s">
        <v>339</v>
      </c>
      <c r="C214" s="79">
        <v>6</v>
      </c>
    </row>
    <row r="215" spans="1:3" x14ac:dyDescent="0.2">
      <c r="A215" s="79" t="s">
        <v>7</v>
      </c>
      <c r="B215" s="80" t="s">
        <v>302</v>
      </c>
    </row>
    <row r="216" spans="1:3" x14ac:dyDescent="0.2">
      <c r="B216" s="79" t="s">
        <v>33</v>
      </c>
      <c r="C216" s="79">
        <v>0</v>
      </c>
    </row>
    <row r="217" spans="1:3" x14ac:dyDescent="0.2">
      <c r="B217" s="79" t="s">
        <v>120</v>
      </c>
      <c r="C217" s="79">
        <v>0</v>
      </c>
    </row>
    <row r="218" spans="1:3" x14ac:dyDescent="0.2">
      <c r="B218" s="79" t="s">
        <v>121</v>
      </c>
      <c r="C218" s="79">
        <v>3</v>
      </c>
    </row>
    <row r="219" spans="1:3" x14ac:dyDescent="0.2">
      <c r="B219" s="79" t="s">
        <v>122</v>
      </c>
      <c r="C219" s="79">
        <v>6</v>
      </c>
    </row>
    <row r="220" spans="1:3" x14ac:dyDescent="0.2">
      <c r="A220" s="79" t="s">
        <v>7</v>
      </c>
      <c r="B220" s="80" t="s">
        <v>111</v>
      </c>
    </row>
    <row r="221" spans="1:3" x14ac:dyDescent="0.2">
      <c r="B221" s="79" t="s">
        <v>33</v>
      </c>
      <c r="C221" s="79">
        <v>0</v>
      </c>
    </row>
    <row r="222" spans="1:3" x14ac:dyDescent="0.2">
      <c r="B222" s="79" t="s">
        <v>123</v>
      </c>
      <c r="C222" s="79">
        <v>0</v>
      </c>
    </row>
    <row r="223" spans="1:3" x14ac:dyDescent="0.2">
      <c r="B223" s="80" t="s">
        <v>124</v>
      </c>
      <c r="C223" s="79">
        <v>6</v>
      </c>
    </row>
    <row r="224" spans="1:3" x14ac:dyDescent="0.2">
      <c r="A224" s="79" t="s">
        <v>7</v>
      </c>
      <c r="B224" s="79" t="s">
        <v>129</v>
      </c>
    </row>
    <row r="225" spans="1:3" x14ac:dyDescent="0.2">
      <c r="B225" s="79" t="s">
        <v>33</v>
      </c>
      <c r="C225" s="79">
        <v>0</v>
      </c>
    </row>
    <row r="226" spans="1:3" x14ac:dyDescent="0.2">
      <c r="B226" s="79" t="s">
        <v>125</v>
      </c>
      <c r="C226" s="79">
        <v>0</v>
      </c>
    </row>
    <row r="227" spans="1:3" x14ac:dyDescent="0.2">
      <c r="B227" s="79" t="s">
        <v>126</v>
      </c>
      <c r="C227" s="79">
        <v>3</v>
      </c>
    </row>
    <row r="228" spans="1:3" x14ac:dyDescent="0.2">
      <c r="B228" s="79" t="s">
        <v>395</v>
      </c>
      <c r="C228" s="79">
        <v>6</v>
      </c>
    </row>
    <row r="229" spans="1:3" x14ac:dyDescent="0.2">
      <c r="A229" s="79" t="s">
        <v>7</v>
      </c>
      <c r="B229" s="80" t="s">
        <v>144</v>
      </c>
    </row>
    <row r="230" spans="1:3" x14ac:dyDescent="0.2">
      <c r="B230" s="79" t="s">
        <v>33</v>
      </c>
      <c r="C230" s="79">
        <v>0</v>
      </c>
    </row>
    <row r="231" spans="1:3" x14ac:dyDescent="0.2">
      <c r="B231" s="79" t="s">
        <v>145</v>
      </c>
      <c r="C231" s="79">
        <v>0</v>
      </c>
    </row>
    <row r="232" spans="1:3" x14ac:dyDescent="0.2">
      <c r="B232" s="79" t="s">
        <v>146</v>
      </c>
      <c r="C232" s="79">
        <v>4</v>
      </c>
    </row>
    <row r="233" spans="1:3" x14ac:dyDescent="0.2">
      <c r="B233" s="79" t="s">
        <v>147</v>
      </c>
      <c r="C233" s="79">
        <v>6</v>
      </c>
    </row>
    <row r="234" spans="1:3" x14ac:dyDescent="0.2">
      <c r="A234" s="79" t="s">
        <v>7</v>
      </c>
      <c r="B234" s="80" t="s">
        <v>303</v>
      </c>
    </row>
    <row r="235" spans="1:3" x14ac:dyDescent="0.2">
      <c r="B235" s="79" t="s">
        <v>33</v>
      </c>
      <c r="C235" s="79">
        <v>0</v>
      </c>
    </row>
    <row r="236" spans="1:3" x14ac:dyDescent="0.2">
      <c r="B236" s="79" t="s">
        <v>89</v>
      </c>
      <c r="C236" s="79">
        <v>0</v>
      </c>
    </row>
    <row r="237" spans="1:3" x14ac:dyDescent="0.2">
      <c r="B237" s="79" t="s">
        <v>90</v>
      </c>
      <c r="C237" s="79">
        <v>6</v>
      </c>
    </row>
    <row r="239" spans="1:3" x14ac:dyDescent="0.2">
      <c r="A239" s="79" t="s">
        <v>8</v>
      </c>
      <c r="B239" s="80" t="s">
        <v>304</v>
      </c>
    </row>
    <row r="240" spans="1:3" x14ac:dyDescent="0.2">
      <c r="B240" s="79" t="s">
        <v>33</v>
      </c>
      <c r="C240" s="79">
        <v>0</v>
      </c>
    </row>
    <row r="241" spans="1:3" x14ac:dyDescent="0.2">
      <c r="B241" s="79" t="s">
        <v>153</v>
      </c>
      <c r="C241" s="79">
        <v>0</v>
      </c>
    </row>
    <row r="242" spans="1:3" x14ac:dyDescent="0.2">
      <c r="B242" s="79" t="s">
        <v>154</v>
      </c>
      <c r="C242" s="79">
        <v>2</v>
      </c>
    </row>
    <row r="243" spans="1:3" x14ac:dyDescent="0.2">
      <c r="B243" s="79" t="s">
        <v>155</v>
      </c>
      <c r="C243" s="79">
        <v>4</v>
      </c>
    </row>
    <row r="244" spans="1:3" x14ac:dyDescent="0.2">
      <c r="B244" s="79" t="s">
        <v>156</v>
      </c>
      <c r="C244" s="79">
        <v>6</v>
      </c>
    </row>
    <row r="245" spans="1:3" x14ac:dyDescent="0.2">
      <c r="A245" s="79" t="s">
        <v>8</v>
      </c>
      <c r="B245" s="80" t="s">
        <v>131</v>
      </c>
    </row>
    <row r="246" spans="1:3" x14ac:dyDescent="0.2">
      <c r="B246" s="79" t="s">
        <v>33</v>
      </c>
      <c r="C246" s="79">
        <v>0</v>
      </c>
    </row>
    <row r="247" spans="1:3" x14ac:dyDescent="0.2">
      <c r="B247" s="79" t="s">
        <v>430</v>
      </c>
      <c r="C247" s="79">
        <v>0</v>
      </c>
    </row>
    <row r="248" spans="1:3" x14ac:dyDescent="0.2">
      <c r="B248" s="79" t="s">
        <v>431</v>
      </c>
      <c r="C248" s="79">
        <v>1</v>
      </c>
    </row>
    <row r="249" spans="1:3" x14ac:dyDescent="0.2">
      <c r="B249" s="79" t="s">
        <v>432</v>
      </c>
      <c r="C249" s="79">
        <v>4</v>
      </c>
    </row>
    <row r="250" spans="1:3" x14ac:dyDescent="0.2">
      <c r="B250" s="79" t="s">
        <v>433</v>
      </c>
      <c r="C250" s="79">
        <v>5</v>
      </c>
    </row>
    <row r="251" spans="1:3" x14ac:dyDescent="0.2">
      <c r="B251" s="79" t="s">
        <v>124</v>
      </c>
      <c r="C251" s="79">
        <v>6</v>
      </c>
    </row>
    <row r="252" spans="1:3" x14ac:dyDescent="0.2">
      <c r="A252" s="79" t="s">
        <v>8</v>
      </c>
      <c r="B252" s="80" t="s">
        <v>305</v>
      </c>
    </row>
    <row r="253" spans="1:3" x14ac:dyDescent="0.2">
      <c r="B253" s="79" t="s">
        <v>33</v>
      </c>
      <c r="C253" s="79">
        <v>0</v>
      </c>
    </row>
    <row r="254" spans="1:3" x14ac:dyDescent="0.2">
      <c r="B254" s="79" t="s">
        <v>157</v>
      </c>
      <c r="C254" s="79">
        <v>0</v>
      </c>
    </row>
    <row r="255" spans="1:3" x14ac:dyDescent="0.2">
      <c r="B255" s="79" t="s">
        <v>159</v>
      </c>
      <c r="C255" s="79">
        <v>1</v>
      </c>
    </row>
    <row r="256" spans="1:3" x14ac:dyDescent="0.2">
      <c r="B256" s="79" t="s">
        <v>158</v>
      </c>
      <c r="C256" s="79">
        <v>6</v>
      </c>
    </row>
    <row r="257" spans="1:3" x14ac:dyDescent="0.2">
      <c r="A257" s="79" t="s">
        <v>8</v>
      </c>
      <c r="B257" s="80" t="s">
        <v>408</v>
      </c>
    </row>
    <row r="258" spans="1:3" x14ac:dyDescent="0.2">
      <c r="B258" s="79" t="s">
        <v>33</v>
      </c>
      <c r="C258" s="79">
        <v>0</v>
      </c>
    </row>
    <row r="259" spans="1:3" x14ac:dyDescent="0.2">
      <c r="B259" s="77" t="s">
        <v>161</v>
      </c>
      <c r="C259" s="79">
        <v>0</v>
      </c>
    </row>
    <row r="260" spans="1:3" x14ac:dyDescent="0.2">
      <c r="B260" s="77" t="s">
        <v>160</v>
      </c>
      <c r="C260" s="79">
        <v>3</v>
      </c>
    </row>
    <row r="261" spans="1:3" x14ac:dyDescent="0.2">
      <c r="B261" s="77" t="s">
        <v>162</v>
      </c>
      <c r="C261" s="79">
        <v>6</v>
      </c>
    </row>
    <row r="262" spans="1:3" x14ac:dyDescent="0.2">
      <c r="A262" s="79" t="s">
        <v>8</v>
      </c>
      <c r="B262" s="76" t="s">
        <v>306</v>
      </c>
    </row>
    <row r="263" spans="1:3" x14ac:dyDescent="0.2">
      <c r="B263" s="79" t="s">
        <v>33</v>
      </c>
      <c r="C263" s="79">
        <v>0</v>
      </c>
    </row>
    <row r="264" spans="1:3" x14ac:dyDescent="0.2">
      <c r="B264" s="79" t="s">
        <v>165</v>
      </c>
      <c r="C264" s="79">
        <v>0</v>
      </c>
    </row>
    <row r="265" spans="1:3" x14ac:dyDescent="0.2">
      <c r="B265" s="79" t="s">
        <v>163</v>
      </c>
      <c r="C265" s="79">
        <v>3</v>
      </c>
    </row>
    <row r="266" spans="1:3" x14ac:dyDescent="0.2">
      <c r="B266" s="79" t="s">
        <v>164</v>
      </c>
      <c r="C266" s="79">
        <v>6</v>
      </c>
    </row>
    <row r="267" spans="1:3" x14ac:dyDescent="0.2">
      <c r="A267" s="79" t="s">
        <v>8</v>
      </c>
      <c r="B267" s="76" t="s">
        <v>17</v>
      </c>
    </row>
    <row r="268" spans="1:3" x14ac:dyDescent="0.2">
      <c r="B268" s="79" t="s">
        <v>33</v>
      </c>
      <c r="C268" s="79">
        <v>0</v>
      </c>
    </row>
    <row r="269" spans="1:3" x14ac:dyDescent="0.2">
      <c r="B269" s="79" t="s">
        <v>166</v>
      </c>
      <c r="C269" s="79">
        <v>0</v>
      </c>
    </row>
    <row r="270" spans="1:3" x14ac:dyDescent="0.2">
      <c r="B270" s="79" t="s">
        <v>167</v>
      </c>
      <c r="C270" s="79">
        <v>2</v>
      </c>
    </row>
    <row r="271" spans="1:3" x14ac:dyDescent="0.2">
      <c r="B271" s="79" t="s">
        <v>168</v>
      </c>
      <c r="C271" s="79">
        <v>6</v>
      </c>
    </row>
    <row r="272" spans="1:3" x14ac:dyDescent="0.2">
      <c r="A272" s="79" t="s">
        <v>8</v>
      </c>
      <c r="B272" s="76" t="s">
        <v>307</v>
      </c>
    </row>
    <row r="273" spans="1:3" x14ac:dyDescent="0.2">
      <c r="B273" s="79" t="s">
        <v>33</v>
      </c>
      <c r="C273" s="79">
        <v>0</v>
      </c>
    </row>
    <row r="274" spans="1:3" x14ac:dyDescent="0.2">
      <c r="B274" s="77" t="s">
        <v>89</v>
      </c>
      <c r="C274" s="79">
        <v>0</v>
      </c>
    </row>
    <row r="275" spans="1:3" x14ac:dyDescent="0.2">
      <c r="B275" s="77" t="s">
        <v>90</v>
      </c>
      <c r="C275" s="79">
        <v>6</v>
      </c>
    </row>
    <row r="276" spans="1:3" x14ac:dyDescent="0.2">
      <c r="A276" s="79" t="s">
        <v>8</v>
      </c>
      <c r="B276" s="76" t="s">
        <v>308</v>
      </c>
    </row>
    <row r="277" spans="1:3" x14ac:dyDescent="0.2">
      <c r="B277" s="79" t="s">
        <v>33</v>
      </c>
      <c r="C277" s="79">
        <v>0</v>
      </c>
    </row>
    <row r="278" spans="1:3" x14ac:dyDescent="0.2">
      <c r="B278" s="79" t="s">
        <v>25</v>
      </c>
      <c r="C278" s="79">
        <v>0</v>
      </c>
    </row>
    <row r="279" spans="1:3" x14ac:dyDescent="0.2">
      <c r="B279" s="79" t="s">
        <v>26</v>
      </c>
      <c r="C279" s="79">
        <v>3</v>
      </c>
    </row>
    <row r="280" spans="1:3" x14ac:dyDescent="0.2">
      <c r="B280" s="79" t="s">
        <v>27</v>
      </c>
      <c r="C280" s="79">
        <v>6</v>
      </c>
    </row>
    <row r="281" spans="1:3" x14ac:dyDescent="0.2">
      <c r="A281" s="79" t="s">
        <v>8</v>
      </c>
      <c r="B281" s="80" t="s">
        <v>409</v>
      </c>
    </row>
    <row r="282" spans="1:3" x14ac:dyDescent="0.2">
      <c r="B282" s="79" t="s">
        <v>33</v>
      </c>
      <c r="C282" s="79">
        <v>0</v>
      </c>
    </row>
    <row r="283" spans="1:3" x14ac:dyDescent="0.2">
      <c r="B283" s="79" t="s">
        <v>25</v>
      </c>
      <c r="C283" s="79">
        <v>0</v>
      </c>
    </row>
    <row r="284" spans="1:3" x14ac:dyDescent="0.2">
      <c r="B284" s="79" t="s">
        <v>26</v>
      </c>
      <c r="C284" s="79">
        <v>3</v>
      </c>
    </row>
    <row r="285" spans="1:3" x14ac:dyDescent="0.2">
      <c r="B285" s="79" t="s">
        <v>27</v>
      </c>
      <c r="C285" s="79">
        <v>6</v>
      </c>
    </row>
    <row r="286" spans="1:3" x14ac:dyDescent="0.2">
      <c r="A286" s="79" t="s">
        <v>8</v>
      </c>
      <c r="B286" s="76" t="s">
        <v>309</v>
      </c>
    </row>
    <row r="287" spans="1:3" x14ac:dyDescent="0.2">
      <c r="B287" s="79" t="s">
        <v>33</v>
      </c>
      <c r="C287" s="79">
        <v>0</v>
      </c>
    </row>
    <row r="288" spans="1:3" x14ac:dyDescent="0.2">
      <c r="B288" s="77" t="s">
        <v>183</v>
      </c>
      <c r="C288" s="79">
        <v>0</v>
      </c>
    </row>
    <row r="289" spans="1:3" x14ac:dyDescent="0.2">
      <c r="B289" s="77" t="s">
        <v>434</v>
      </c>
      <c r="C289" s="79">
        <v>3</v>
      </c>
    </row>
    <row r="290" spans="1:3" x14ac:dyDescent="0.2">
      <c r="B290" s="77" t="s">
        <v>435</v>
      </c>
      <c r="C290" s="79">
        <v>6</v>
      </c>
    </row>
    <row r="291" spans="1:3" x14ac:dyDescent="0.2">
      <c r="A291" s="79" t="s">
        <v>8</v>
      </c>
      <c r="B291" s="80" t="s">
        <v>133</v>
      </c>
    </row>
    <row r="292" spans="1:3" x14ac:dyDescent="0.2">
      <c r="B292" s="79" t="s">
        <v>33</v>
      </c>
      <c r="C292" s="79">
        <v>0</v>
      </c>
    </row>
    <row r="293" spans="1:3" x14ac:dyDescent="0.2">
      <c r="B293" s="79" t="s">
        <v>169</v>
      </c>
      <c r="C293" s="79">
        <v>0</v>
      </c>
    </row>
    <row r="294" spans="1:3" x14ac:dyDescent="0.2">
      <c r="B294" s="79" t="s">
        <v>170</v>
      </c>
      <c r="C294" s="79">
        <v>6</v>
      </c>
    </row>
    <row r="295" spans="1:3" x14ac:dyDescent="0.2">
      <c r="A295" s="79" t="s">
        <v>8</v>
      </c>
      <c r="B295" s="76" t="s">
        <v>310</v>
      </c>
    </row>
    <row r="296" spans="1:3" x14ac:dyDescent="0.2">
      <c r="B296" s="79" t="s">
        <v>33</v>
      </c>
      <c r="C296" s="79">
        <v>0</v>
      </c>
    </row>
    <row r="297" spans="1:3" x14ac:dyDescent="0.2">
      <c r="B297" s="77" t="s">
        <v>170</v>
      </c>
      <c r="C297" s="79">
        <v>0</v>
      </c>
    </row>
    <row r="298" spans="1:3" x14ac:dyDescent="0.2">
      <c r="B298" s="77" t="s">
        <v>169</v>
      </c>
      <c r="C298" s="79">
        <v>6</v>
      </c>
    </row>
    <row r="299" spans="1:3" x14ac:dyDescent="0.2">
      <c r="A299" s="79" t="s">
        <v>8</v>
      </c>
      <c r="B299" s="80" t="s">
        <v>134</v>
      </c>
    </row>
    <row r="300" spans="1:3" x14ac:dyDescent="0.2">
      <c r="B300" s="79" t="s">
        <v>33</v>
      </c>
      <c r="C300" s="79">
        <v>0</v>
      </c>
    </row>
    <row r="301" spans="1:3" x14ac:dyDescent="0.2">
      <c r="B301" s="79" t="s">
        <v>171</v>
      </c>
      <c r="C301" s="79">
        <v>0</v>
      </c>
    </row>
    <row r="302" spans="1:3" x14ac:dyDescent="0.2">
      <c r="B302" s="79" t="s">
        <v>172</v>
      </c>
      <c r="C302" s="79">
        <v>3</v>
      </c>
    </row>
    <row r="303" spans="1:3" x14ac:dyDescent="0.2">
      <c r="B303" s="79" t="s">
        <v>173</v>
      </c>
      <c r="C303" s="79">
        <v>6</v>
      </c>
    </row>
    <row r="304" spans="1:3" x14ac:dyDescent="0.2">
      <c r="A304" s="79" t="s">
        <v>8</v>
      </c>
      <c r="B304" s="80" t="s">
        <v>175</v>
      </c>
    </row>
    <row r="305" spans="1:3" x14ac:dyDescent="0.2">
      <c r="B305" s="79" t="s">
        <v>33</v>
      </c>
      <c r="C305" s="79">
        <v>0</v>
      </c>
    </row>
    <row r="306" spans="1:3" x14ac:dyDescent="0.2">
      <c r="B306" s="79" t="s">
        <v>174</v>
      </c>
      <c r="C306" s="79">
        <v>0</v>
      </c>
    </row>
    <row r="307" spans="1:3" x14ac:dyDescent="0.2">
      <c r="B307" s="79" t="s">
        <v>176</v>
      </c>
      <c r="C307" s="79">
        <v>3</v>
      </c>
    </row>
    <row r="308" spans="1:3" x14ac:dyDescent="0.2">
      <c r="B308" s="79" t="s">
        <v>177</v>
      </c>
      <c r="C308" s="79">
        <v>6</v>
      </c>
    </row>
    <row r="309" spans="1:3" x14ac:dyDescent="0.2">
      <c r="A309" s="79" t="s">
        <v>8</v>
      </c>
      <c r="B309" s="80" t="s">
        <v>297</v>
      </c>
    </row>
    <row r="310" spans="1:3" x14ac:dyDescent="0.2">
      <c r="B310" s="79" t="s">
        <v>33</v>
      </c>
      <c r="C310" s="79">
        <v>0</v>
      </c>
    </row>
    <row r="311" spans="1:3" x14ac:dyDescent="0.2">
      <c r="B311" s="79" t="s">
        <v>178</v>
      </c>
      <c r="C311" s="79">
        <v>0</v>
      </c>
    </row>
    <row r="312" spans="1:3" x14ac:dyDescent="0.2">
      <c r="B312" s="79" t="s">
        <v>115</v>
      </c>
      <c r="C312" s="79">
        <v>2</v>
      </c>
    </row>
    <row r="313" spans="1:3" x14ac:dyDescent="0.2">
      <c r="B313" s="79" t="s">
        <v>116</v>
      </c>
      <c r="C313" s="79">
        <v>6</v>
      </c>
    </row>
    <row r="314" spans="1:3" x14ac:dyDescent="0.2">
      <c r="A314" s="79" t="s">
        <v>8</v>
      </c>
      <c r="B314" s="80" t="s">
        <v>410</v>
      </c>
    </row>
    <row r="315" spans="1:3" x14ac:dyDescent="0.2">
      <c r="B315" s="79" t="s">
        <v>33</v>
      </c>
      <c r="C315" s="79">
        <v>0</v>
      </c>
    </row>
    <row r="316" spans="1:3" x14ac:dyDescent="0.2">
      <c r="B316" s="79" t="s">
        <v>179</v>
      </c>
      <c r="C316" s="79">
        <v>0</v>
      </c>
    </row>
    <row r="317" spans="1:3" x14ac:dyDescent="0.2">
      <c r="B317" s="79" t="s">
        <v>180</v>
      </c>
      <c r="C317" s="79">
        <v>3</v>
      </c>
    </row>
    <row r="318" spans="1:3" x14ac:dyDescent="0.2">
      <c r="B318" s="79" t="s">
        <v>331</v>
      </c>
      <c r="C318" s="79">
        <v>6</v>
      </c>
    </row>
    <row r="319" spans="1:3" x14ac:dyDescent="0.2">
      <c r="A319" s="79" t="s">
        <v>8</v>
      </c>
      <c r="B319" s="80" t="s">
        <v>411</v>
      </c>
    </row>
    <row r="320" spans="1:3" x14ac:dyDescent="0.2">
      <c r="B320" s="79" t="s">
        <v>33</v>
      </c>
      <c r="C320" s="79">
        <v>0</v>
      </c>
    </row>
    <row r="321" spans="1:3" x14ac:dyDescent="0.2">
      <c r="B321" s="79" t="s">
        <v>181</v>
      </c>
      <c r="C321" s="79">
        <v>0</v>
      </c>
    </row>
    <row r="322" spans="1:3" x14ac:dyDescent="0.2">
      <c r="B322" s="79" t="s">
        <v>182</v>
      </c>
      <c r="C322" s="79">
        <v>3</v>
      </c>
    </row>
    <row r="323" spans="1:3" x14ac:dyDescent="0.2">
      <c r="B323" s="79" t="s">
        <v>91</v>
      </c>
      <c r="C323" s="79">
        <v>6</v>
      </c>
    </row>
    <row r="324" spans="1:3" x14ac:dyDescent="0.2">
      <c r="A324" s="79" t="s">
        <v>8</v>
      </c>
      <c r="B324" s="80" t="s">
        <v>132</v>
      </c>
    </row>
    <row r="325" spans="1:3" x14ac:dyDescent="0.2">
      <c r="B325" s="79" t="s">
        <v>33</v>
      </c>
      <c r="C325" s="79">
        <v>0</v>
      </c>
    </row>
    <row r="326" spans="1:3" x14ac:dyDescent="0.2">
      <c r="B326" s="79" t="s">
        <v>116</v>
      </c>
      <c r="C326" s="79">
        <v>0</v>
      </c>
    </row>
    <row r="327" spans="1:3" x14ac:dyDescent="0.2">
      <c r="B327" s="79" t="s">
        <v>115</v>
      </c>
      <c r="C327" s="79">
        <v>3</v>
      </c>
    </row>
    <row r="328" spans="1:3" x14ac:dyDescent="0.2">
      <c r="B328" s="79" t="s">
        <v>178</v>
      </c>
      <c r="C328" s="79">
        <v>6</v>
      </c>
    </row>
    <row r="330" spans="1:3" x14ac:dyDescent="0.2">
      <c r="A330" s="79" t="s">
        <v>333</v>
      </c>
      <c r="B330" s="76" t="s">
        <v>21</v>
      </c>
    </row>
    <row r="331" spans="1:3" x14ac:dyDescent="0.2">
      <c r="B331" s="79" t="s">
        <v>33</v>
      </c>
      <c r="C331" s="79">
        <v>0</v>
      </c>
    </row>
    <row r="332" spans="1:3" x14ac:dyDescent="0.2">
      <c r="B332" s="77" t="s">
        <v>195</v>
      </c>
      <c r="C332" s="79">
        <v>0</v>
      </c>
    </row>
    <row r="333" spans="1:3" x14ac:dyDescent="0.2">
      <c r="B333" s="77" t="s">
        <v>196</v>
      </c>
      <c r="C333" s="79">
        <v>1</v>
      </c>
    </row>
    <row r="334" spans="1:3" x14ac:dyDescent="0.2">
      <c r="B334" s="77" t="s">
        <v>198</v>
      </c>
      <c r="C334" s="79">
        <v>3</v>
      </c>
    </row>
    <row r="335" spans="1:3" x14ac:dyDescent="0.2">
      <c r="B335" s="77" t="s">
        <v>197</v>
      </c>
      <c r="C335" s="79">
        <v>6</v>
      </c>
    </row>
    <row r="336" spans="1:3" x14ac:dyDescent="0.2">
      <c r="A336" s="79" t="s">
        <v>333</v>
      </c>
      <c r="B336" s="76" t="s">
        <v>320</v>
      </c>
    </row>
    <row r="337" spans="1:3" x14ac:dyDescent="0.2">
      <c r="B337" s="79" t="s">
        <v>33</v>
      </c>
      <c r="C337" s="79">
        <v>0</v>
      </c>
    </row>
    <row r="338" spans="1:3" x14ac:dyDescent="0.2">
      <c r="B338" s="77" t="s">
        <v>201</v>
      </c>
      <c r="C338" s="79">
        <v>0</v>
      </c>
    </row>
    <row r="339" spans="1:3" x14ac:dyDescent="0.2">
      <c r="B339" s="77" t="s">
        <v>199</v>
      </c>
      <c r="C339" s="79">
        <v>3</v>
      </c>
    </row>
    <row r="340" spans="1:3" x14ac:dyDescent="0.2">
      <c r="B340" s="77" t="s">
        <v>200</v>
      </c>
      <c r="C340" s="79">
        <v>6</v>
      </c>
    </row>
    <row r="341" spans="1:3" x14ac:dyDescent="0.2">
      <c r="A341" s="79" t="s">
        <v>333</v>
      </c>
      <c r="B341" s="76" t="s">
        <v>321</v>
      </c>
    </row>
    <row r="342" spans="1:3" x14ac:dyDescent="0.2">
      <c r="B342" s="79" t="s">
        <v>33</v>
      </c>
      <c r="C342" s="79">
        <v>0</v>
      </c>
    </row>
    <row r="343" spans="1:3" x14ac:dyDescent="0.2">
      <c r="B343" s="77" t="s">
        <v>202</v>
      </c>
      <c r="C343" s="79">
        <v>0</v>
      </c>
    </row>
    <row r="344" spans="1:3" x14ac:dyDescent="0.2">
      <c r="B344" s="77" t="s">
        <v>203</v>
      </c>
      <c r="C344" s="79">
        <v>6</v>
      </c>
    </row>
    <row r="345" spans="1:3" x14ac:dyDescent="0.2">
      <c r="A345" s="79" t="s">
        <v>333</v>
      </c>
      <c r="B345" s="76" t="s">
        <v>204</v>
      </c>
    </row>
    <row r="346" spans="1:3" x14ac:dyDescent="0.2">
      <c r="B346" s="79" t="s">
        <v>33</v>
      </c>
      <c r="C346" s="79">
        <v>0</v>
      </c>
    </row>
    <row r="347" spans="1:3" x14ac:dyDescent="0.2">
      <c r="B347" s="77" t="s">
        <v>286</v>
      </c>
      <c r="C347" s="79">
        <v>0</v>
      </c>
    </row>
    <row r="348" spans="1:3" x14ac:dyDescent="0.2">
      <c r="B348" s="77" t="s">
        <v>436</v>
      </c>
      <c r="C348" s="79">
        <v>3</v>
      </c>
    </row>
    <row r="349" spans="1:3" x14ac:dyDescent="0.2">
      <c r="B349" s="77" t="s">
        <v>437</v>
      </c>
      <c r="C349" s="79">
        <v>6</v>
      </c>
    </row>
    <row r="350" spans="1:3" x14ac:dyDescent="0.2">
      <c r="A350" s="79" t="s">
        <v>333</v>
      </c>
      <c r="B350" s="76" t="s">
        <v>205</v>
      </c>
    </row>
    <row r="351" spans="1:3" x14ac:dyDescent="0.2">
      <c r="B351" s="79" t="s">
        <v>33</v>
      </c>
      <c r="C351" s="79">
        <v>0</v>
      </c>
    </row>
    <row r="352" spans="1:3" x14ac:dyDescent="0.2">
      <c r="B352" s="77" t="s">
        <v>207</v>
      </c>
      <c r="C352" s="79">
        <v>0</v>
      </c>
    </row>
    <row r="353" spans="1:3" x14ac:dyDescent="0.2">
      <c r="B353" s="77" t="s">
        <v>206</v>
      </c>
      <c r="C353" s="79">
        <v>1</v>
      </c>
    </row>
    <row r="354" spans="1:3" x14ac:dyDescent="0.2">
      <c r="B354" s="77" t="s">
        <v>208</v>
      </c>
      <c r="C354" s="79">
        <v>3</v>
      </c>
    </row>
    <row r="355" spans="1:3" x14ac:dyDescent="0.2">
      <c r="B355" s="77" t="s">
        <v>209</v>
      </c>
      <c r="C355" s="79">
        <v>6</v>
      </c>
    </row>
    <row r="356" spans="1:3" x14ac:dyDescent="0.2">
      <c r="A356" s="79" t="s">
        <v>333</v>
      </c>
      <c r="B356" s="76" t="s">
        <v>217</v>
      </c>
    </row>
    <row r="357" spans="1:3" x14ac:dyDescent="0.2">
      <c r="B357" s="79" t="s">
        <v>33</v>
      </c>
      <c r="C357" s="79">
        <v>0</v>
      </c>
    </row>
    <row r="358" spans="1:3" x14ac:dyDescent="0.2">
      <c r="B358" s="77" t="s">
        <v>218</v>
      </c>
      <c r="C358" s="79">
        <v>0</v>
      </c>
    </row>
    <row r="359" spans="1:3" x14ac:dyDescent="0.2">
      <c r="B359" s="77" t="s">
        <v>219</v>
      </c>
      <c r="C359" s="79">
        <v>3</v>
      </c>
    </row>
    <row r="360" spans="1:3" x14ac:dyDescent="0.2">
      <c r="B360" s="77" t="s">
        <v>220</v>
      </c>
      <c r="C360" s="79">
        <v>6</v>
      </c>
    </row>
    <row r="361" spans="1:3" x14ac:dyDescent="0.2">
      <c r="A361" s="79" t="s">
        <v>333</v>
      </c>
      <c r="B361" s="76" t="s">
        <v>138</v>
      </c>
    </row>
    <row r="362" spans="1:3" x14ac:dyDescent="0.2">
      <c r="B362" s="79" t="s">
        <v>33</v>
      </c>
      <c r="C362" s="79">
        <v>0</v>
      </c>
    </row>
    <row r="363" spans="1:3" x14ac:dyDescent="0.2">
      <c r="B363" s="77" t="s">
        <v>209</v>
      </c>
      <c r="C363" s="79">
        <v>0</v>
      </c>
    </row>
    <row r="364" spans="1:3" x14ac:dyDescent="0.2">
      <c r="B364" s="77" t="s">
        <v>208</v>
      </c>
      <c r="C364" s="79">
        <v>2</v>
      </c>
    </row>
    <row r="365" spans="1:3" x14ac:dyDescent="0.2">
      <c r="B365" s="77" t="s">
        <v>206</v>
      </c>
      <c r="C365" s="79">
        <v>4</v>
      </c>
    </row>
    <row r="366" spans="1:3" x14ac:dyDescent="0.2">
      <c r="B366" s="77" t="s">
        <v>207</v>
      </c>
      <c r="C366" s="79">
        <v>6</v>
      </c>
    </row>
    <row r="367" spans="1:3" x14ac:dyDescent="0.2">
      <c r="A367" s="79" t="s">
        <v>333</v>
      </c>
      <c r="B367" s="76" t="s">
        <v>210</v>
      </c>
    </row>
    <row r="368" spans="1:3" x14ac:dyDescent="0.2">
      <c r="B368" s="79" t="s">
        <v>33</v>
      </c>
      <c r="C368" s="79">
        <v>0</v>
      </c>
    </row>
    <row r="369" spans="1:3" x14ac:dyDescent="0.2">
      <c r="B369" s="77" t="s">
        <v>211</v>
      </c>
      <c r="C369" s="79">
        <v>0</v>
      </c>
    </row>
    <row r="370" spans="1:3" x14ac:dyDescent="0.2">
      <c r="B370" s="77" t="s">
        <v>212</v>
      </c>
      <c r="C370" s="79">
        <v>6</v>
      </c>
    </row>
    <row r="371" spans="1:3" x14ac:dyDescent="0.2">
      <c r="A371" s="79" t="s">
        <v>333</v>
      </c>
      <c r="B371" s="76" t="s">
        <v>216</v>
      </c>
    </row>
    <row r="372" spans="1:3" x14ac:dyDescent="0.2">
      <c r="B372" s="79" t="s">
        <v>33</v>
      </c>
      <c r="C372" s="79">
        <v>0</v>
      </c>
    </row>
    <row r="373" spans="1:3" x14ac:dyDescent="0.2">
      <c r="B373" s="77" t="s">
        <v>213</v>
      </c>
      <c r="C373" s="79">
        <v>0</v>
      </c>
    </row>
    <row r="374" spans="1:3" x14ac:dyDescent="0.2">
      <c r="B374" s="77" t="s">
        <v>214</v>
      </c>
      <c r="C374" s="79">
        <v>6</v>
      </c>
    </row>
    <row r="375" spans="1:3" x14ac:dyDescent="0.2">
      <c r="A375" s="79" t="s">
        <v>333</v>
      </c>
      <c r="B375" s="76" t="s">
        <v>340</v>
      </c>
    </row>
    <row r="376" spans="1:3" x14ac:dyDescent="0.2">
      <c r="B376" s="79" t="s">
        <v>33</v>
      </c>
      <c r="C376" s="79">
        <v>0</v>
      </c>
    </row>
    <row r="377" spans="1:3" x14ac:dyDescent="0.2">
      <c r="B377" s="77" t="s">
        <v>438</v>
      </c>
      <c r="C377" s="79">
        <v>0</v>
      </c>
    </row>
    <row r="378" spans="1:3" x14ac:dyDescent="0.2">
      <c r="B378" s="77" t="s">
        <v>215</v>
      </c>
      <c r="C378" s="79">
        <v>1</v>
      </c>
    </row>
    <row r="379" spans="1:3" x14ac:dyDescent="0.2">
      <c r="B379" s="77" t="s">
        <v>209</v>
      </c>
      <c r="C379" s="79">
        <v>6</v>
      </c>
    </row>
    <row r="380" spans="1:3" x14ac:dyDescent="0.2">
      <c r="B380" s="77"/>
    </row>
    <row r="381" spans="1:3" x14ac:dyDescent="0.2">
      <c r="A381" s="79" t="s">
        <v>29</v>
      </c>
      <c r="B381" s="80" t="s">
        <v>12</v>
      </c>
    </row>
    <row r="382" spans="1:3" x14ac:dyDescent="0.2">
      <c r="B382" s="79" t="s">
        <v>33</v>
      </c>
      <c r="C382" s="79">
        <v>0</v>
      </c>
    </row>
    <row r="383" spans="1:3" x14ac:dyDescent="0.2">
      <c r="B383" s="79" t="s">
        <v>185</v>
      </c>
      <c r="C383" s="79">
        <v>0</v>
      </c>
    </row>
    <row r="384" spans="1:3" x14ac:dyDescent="0.2">
      <c r="B384" s="79" t="s">
        <v>186</v>
      </c>
      <c r="C384" s="79">
        <v>3</v>
      </c>
    </row>
    <row r="385" spans="1:3" x14ac:dyDescent="0.2">
      <c r="B385" s="79" t="s">
        <v>19</v>
      </c>
      <c r="C385" s="79">
        <v>6</v>
      </c>
    </row>
    <row r="386" spans="1:3" x14ac:dyDescent="0.2">
      <c r="A386" s="79" t="s">
        <v>29</v>
      </c>
      <c r="B386" s="75" t="s">
        <v>311</v>
      </c>
    </row>
    <row r="387" spans="1:3" x14ac:dyDescent="0.2">
      <c r="B387" s="79" t="s">
        <v>33</v>
      </c>
      <c r="C387" s="79">
        <v>0</v>
      </c>
    </row>
    <row r="388" spans="1:3" x14ac:dyDescent="0.2">
      <c r="B388" s="79" t="s">
        <v>114</v>
      </c>
      <c r="C388" s="79">
        <v>0</v>
      </c>
    </row>
    <row r="389" spans="1:3" x14ac:dyDescent="0.2">
      <c r="B389" s="79" t="s">
        <v>115</v>
      </c>
      <c r="C389" s="79">
        <v>3</v>
      </c>
    </row>
    <row r="390" spans="1:3" x14ac:dyDescent="0.2">
      <c r="B390" s="79" t="s">
        <v>116</v>
      </c>
      <c r="C390" s="79">
        <v>6</v>
      </c>
    </row>
    <row r="391" spans="1:3" x14ac:dyDescent="0.2">
      <c r="A391" s="79" t="s">
        <v>29</v>
      </c>
      <c r="B391" s="75" t="s">
        <v>187</v>
      </c>
    </row>
    <row r="392" spans="1:3" x14ac:dyDescent="0.2">
      <c r="B392" s="79" t="s">
        <v>33</v>
      </c>
      <c r="C392" s="79">
        <v>0</v>
      </c>
    </row>
    <row r="393" spans="1:3" x14ac:dyDescent="0.2">
      <c r="B393" s="79" t="s">
        <v>114</v>
      </c>
      <c r="C393" s="79">
        <v>0</v>
      </c>
    </row>
    <row r="394" spans="1:3" x14ac:dyDescent="0.2">
      <c r="B394" s="79" t="s">
        <v>115</v>
      </c>
      <c r="C394" s="79">
        <v>3</v>
      </c>
    </row>
    <row r="395" spans="1:3" x14ac:dyDescent="0.2">
      <c r="B395" s="79" t="s">
        <v>116</v>
      </c>
      <c r="C395" s="79">
        <v>6</v>
      </c>
    </row>
    <row r="396" spans="1:3" x14ac:dyDescent="0.2">
      <c r="A396" s="79" t="s">
        <v>29</v>
      </c>
      <c r="B396" s="75" t="s">
        <v>194</v>
      </c>
    </row>
    <row r="397" spans="1:3" x14ac:dyDescent="0.2">
      <c r="B397" s="79" t="s">
        <v>33</v>
      </c>
      <c r="C397" s="79">
        <v>0</v>
      </c>
    </row>
    <row r="398" spans="1:3" x14ac:dyDescent="0.2">
      <c r="B398" s="79" t="s">
        <v>27</v>
      </c>
      <c r="C398" s="79">
        <v>0</v>
      </c>
    </row>
    <row r="399" spans="1:3" x14ac:dyDescent="0.2">
      <c r="B399" s="79" t="s">
        <v>26</v>
      </c>
      <c r="C399" s="79">
        <v>3</v>
      </c>
    </row>
    <row r="400" spans="1:3" x14ac:dyDescent="0.2">
      <c r="B400" s="79" t="s">
        <v>25</v>
      </c>
      <c r="C400" s="79">
        <v>6</v>
      </c>
    </row>
    <row r="401" spans="1:3" x14ac:dyDescent="0.2">
      <c r="A401" s="79" t="s">
        <v>29</v>
      </c>
      <c r="B401" s="75" t="s">
        <v>312</v>
      </c>
    </row>
    <row r="402" spans="1:3" x14ac:dyDescent="0.2">
      <c r="B402" s="79" t="s">
        <v>33</v>
      </c>
      <c r="C402" s="79">
        <v>0</v>
      </c>
    </row>
    <row r="403" spans="1:3" x14ac:dyDescent="0.2">
      <c r="B403" s="79" t="s">
        <v>451</v>
      </c>
      <c r="C403" s="79">
        <v>0</v>
      </c>
    </row>
    <row r="404" spans="1:3" x14ac:dyDescent="0.2">
      <c r="B404" s="79" t="s">
        <v>452</v>
      </c>
      <c r="C404" s="79">
        <v>3</v>
      </c>
    </row>
    <row r="405" spans="1:3" x14ac:dyDescent="0.2">
      <c r="B405" s="79" t="s">
        <v>91</v>
      </c>
      <c r="C405" s="79">
        <v>6</v>
      </c>
    </row>
    <row r="406" spans="1:3" x14ac:dyDescent="0.2">
      <c r="A406" s="79" t="s">
        <v>29</v>
      </c>
      <c r="B406" s="75" t="s">
        <v>313</v>
      </c>
    </row>
    <row r="407" spans="1:3" x14ac:dyDescent="0.2">
      <c r="B407" s="79" t="s">
        <v>33</v>
      </c>
      <c r="C407" s="79">
        <v>0</v>
      </c>
    </row>
    <row r="408" spans="1:3" x14ac:dyDescent="0.2">
      <c r="B408" s="74" t="s">
        <v>169</v>
      </c>
      <c r="C408" s="79">
        <v>0</v>
      </c>
    </row>
    <row r="409" spans="1:3" x14ac:dyDescent="0.2">
      <c r="B409" s="74" t="s">
        <v>170</v>
      </c>
      <c r="C409" s="79">
        <v>3</v>
      </c>
    </row>
    <row r="410" spans="1:3" x14ac:dyDescent="0.2">
      <c r="B410" s="74" t="s">
        <v>183</v>
      </c>
      <c r="C410" s="79">
        <v>6</v>
      </c>
    </row>
    <row r="411" spans="1:3" x14ac:dyDescent="0.2">
      <c r="A411" s="79" t="s">
        <v>29</v>
      </c>
      <c r="B411" s="75" t="s">
        <v>314</v>
      </c>
    </row>
    <row r="412" spans="1:3" x14ac:dyDescent="0.2">
      <c r="B412" s="74" t="s">
        <v>33</v>
      </c>
    </row>
    <row r="413" spans="1:3" x14ac:dyDescent="0.2">
      <c r="B413" s="74" t="s">
        <v>27</v>
      </c>
    </row>
    <row r="414" spans="1:3" x14ac:dyDescent="0.2">
      <c r="B414" s="74" t="s">
        <v>26</v>
      </c>
    </row>
    <row r="415" spans="1:3" x14ac:dyDescent="0.2">
      <c r="B415" s="74" t="s">
        <v>25</v>
      </c>
    </row>
    <row r="416" spans="1:3" x14ac:dyDescent="0.2">
      <c r="A416" s="79" t="s">
        <v>29</v>
      </c>
      <c r="B416" s="75" t="s">
        <v>135</v>
      </c>
    </row>
    <row r="417" spans="1:3" x14ac:dyDescent="0.2">
      <c r="B417" s="79" t="s">
        <v>33</v>
      </c>
      <c r="C417" s="79">
        <v>0</v>
      </c>
    </row>
    <row r="418" spans="1:3" x14ac:dyDescent="0.2">
      <c r="B418" s="79" t="s">
        <v>188</v>
      </c>
      <c r="C418" s="79">
        <v>0</v>
      </c>
    </row>
    <row r="419" spans="1:3" x14ac:dyDescent="0.2">
      <c r="B419" s="79" t="s">
        <v>189</v>
      </c>
      <c r="C419" s="79">
        <v>2</v>
      </c>
    </row>
    <row r="420" spans="1:3" x14ac:dyDescent="0.2">
      <c r="B420" s="79" t="s">
        <v>183</v>
      </c>
      <c r="C420" s="79">
        <v>6</v>
      </c>
    </row>
    <row r="421" spans="1:3" x14ac:dyDescent="0.2">
      <c r="A421" s="79" t="s">
        <v>29</v>
      </c>
      <c r="B421" s="75" t="s">
        <v>315</v>
      </c>
    </row>
    <row r="422" spans="1:3" x14ac:dyDescent="0.2">
      <c r="B422" s="74" t="s">
        <v>33</v>
      </c>
      <c r="C422" s="79">
        <v>0</v>
      </c>
    </row>
    <row r="423" spans="1:3" x14ac:dyDescent="0.2">
      <c r="B423" s="74" t="s">
        <v>27</v>
      </c>
      <c r="C423" s="79">
        <v>0</v>
      </c>
    </row>
    <row r="424" spans="1:3" x14ac:dyDescent="0.2">
      <c r="B424" s="74" t="s">
        <v>26</v>
      </c>
      <c r="C424" s="79">
        <v>2</v>
      </c>
    </row>
    <row r="425" spans="1:3" x14ac:dyDescent="0.2">
      <c r="B425" s="74" t="s">
        <v>25</v>
      </c>
      <c r="C425" s="79">
        <v>6</v>
      </c>
    </row>
    <row r="426" spans="1:3" x14ac:dyDescent="0.2">
      <c r="A426" s="79" t="s">
        <v>29</v>
      </c>
      <c r="B426" s="75" t="s">
        <v>316</v>
      </c>
    </row>
    <row r="427" spans="1:3" x14ac:dyDescent="0.2">
      <c r="B427" s="79" t="s">
        <v>33</v>
      </c>
      <c r="C427" s="79">
        <v>0</v>
      </c>
    </row>
    <row r="428" spans="1:3" x14ac:dyDescent="0.2">
      <c r="B428" s="79" t="s">
        <v>188</v>
      </c>
      <c r="C428" s="79">
        <v>0</v>
      </c>
    </row>
    <row r="429" spans="1:3" x14ac:dyDescent="0.2">
      <c r="B429" s="79" t="s">
        <v>189</v>
      </c>
      <c r="C429" s="79">
        <v>3</v>
      </c>
    </row>
    <row r="430" spans="1:3" x14ac:dyDescent="0.2">
      <c r="B430" s="79" t="s">
        <v>183</v>
      </c>
      <c r="C430" s="79">
        <v>6</v>
      </c>
    </row>
    <row r="431" spans="1:3" x14ac:dyDescent="0.2">
      <c r="A431" s="79" t="s">
        <v>29</v>
      </c>
      <c r="B431" s="75" t="s">
        <v>317</v>
      </c>
    </row>
    <row r="432" spans="1:3" x14ac:dyDescent="0.2">
      <c r="B432" s="79" t="s">
        <v>33</v>
      </c>
      <c r="C432" s="79">
        <v>0</v>
      </c>
    </row>
    <row r="433" spans="1:3" x14ac:dyDescent="0.2">
      <c r="B433" s="74" t="s">
        <v>27</v>
      </c>
      <c r="C433" s="79">
        <v>0</v>
      </c>
    </row>
    <row r="434" spans="1:3" x14ac:dyDescent="0.2">
      <c r="B434" s="74" t="s">
        <v>26</v>
      </c>
      <c r="C434" s="79">
        <v>2</v>
      </c>
    </row>
    <row r="435" spans="1:3" x14ac:dyDescent="0.2">
      <c r="B435" s="78" t="s">
        <v>25</v>
      </c>
      <c r="C435" s="79">
        <v>6</v>
      </c>
    </row>
    <row r="436" spans="1:3" x14ac:dyDescent="0.2">
      <c r="A436" s="79" t="s">
        <v>29</v>
      </c>
      <c r="B436" s="75" t="s">
        <v>318</v>
      </c>
    </row>
    <row r="437" spans="1:3" x14ac:dyDescent="0.2">
      <c r="B437" s="79" t="s">
        <v>33</v>
      </c>
      <c r="C437" s="79">
        <v>0</v>
      </c>
    </row>
    <row r="438" spans="1:3" x14ac:dyDescent="0.2">
      <c r="B438" s="74" t="s">
        <v>114</v>
      </c>
      <c r="C438" s="79">
        <v>0</v>
      </c>
    </row>
    <row r="439" spans="1:3" x14ac:dyDescent="0.2">
      <c r="B439" s="74" t="s">
        <v>115</v>
      </c>
      <c r="C439" s="79">
        <v>1</v>
      </c>
    </row>
    <row r="440" spans="1:3" x14ac:dyDescent="0.2">
      <c r="B440" s="74" t="s">
        <v>116</v>
      </c>
      <c r="C440" s="79">
        <v>4</v>
      </c>
    </row>
    <row r="441" spans="1:3" x14ac:dyDescent="0.2">
      <c r="B441" s="78" t="s">
        <v>190</v>
      </c>
      <c r="C441" s="79">
        <v>6</v>
      </c>
    </row>
    <row r="442" spans="1:3" x14ac:dyDescent="0.2">
      <c r="A442" s="79" t="s">
        <v>29</v>
      </c>
      <c r="B442" s="75" t="s">
        <v>319</v>
      </c>
    </row>
    <row r="443" spans="1:3" x14ac:dyDescent="0.2">
      <c r="B443" s="78" t="s">
        <v>33</v>
      </c>
      <c r="C443" s="79">
        <v>0</v>
      </c>
    </row>
    <row r="444" spans="1:3" x14ac:dyDescent="0.2">
      <c r="B444" s="74" t="s">
        <v>453</v>
      </c>
      <c r="C444" s="79">
        <v>0</v>
      </c>
    </row>
    <row r="445" spans="1:3" x14ac:dyDescent="0.2">
      <c r="B445" s="74" t="s">
        <v>454</v>
      </c>
      <c r="C445" s="79">
        <v>3</v>
      </c>
    </row>
    <row r="446" spans="1:3" x14ac:dyDescent="0.2">
      <c r="B446" s="78" t="s">
        <v>19</v>
      </c>
      <c r="C446" s="79">
        <v>6</v>
      </c>
    </row>
    <row r="447" spans="1:3" x14ac:dyDescent="0.2">
      <c r="A447" s="79" t="s">
        <v>29</v>
      </c>
      <c r="B447" s="75" t="s">
        <v>127</v>
      </c>
    </row>
    <row r="448" spans="1:3" x14ac:dyDescent="0.2">
      <c r="B448" s="78" t="s">
        <v>33</v>
      </c>
      <c r="C448" s="79">
        <v>0</v>
      </c>
    </row>
    <row r="449" spans="1:3" x14ac:dyDescent="0.2">
      <c r="B449" s="74" t="s">
        <v>18</v>
      </c>
      <c r="C449" s="79">
        <v>0</v>
      </c>
    </row>
    <row r="450" spans="1:3" x14ac:dyDescent="0.2">
      <c r="B450" s="74" t="s">
        <v>19</v>
      </c>
      <c r="C450" s="79">
        <v>6</v>
      </c>
    </row>
    <row r="451" spans="1:3" x14ac:dyDescent="0.2">
      <c r="A451" s="79" t="s">
        <v>29</v>
      </c>
      <c r="B451" s="75" t="s">
        <v>136</v>
      </c>
    </row>
    <row r="452" spans="1:3" x14ac:dyDescent="0.2">
      <c r="B452" s="79" t="s">
        <v>33</v>
      </c>
      <c r="C452" s="79">
        <v>0</v>
      </c>
    </row>
    <row r="453" spans="1:3" x14ac:dyDescent="0.2">
      <c r="B453" s="79" t="s">
        <v>114</v>
      </c>
      <c r="C453" s="79">
        <v>0</v>
      </c>
    </row>
    <row r="454" spans="1:3" x14ac:dyDescent="0.2">
      <c r="B454" s="79" t="s">
        <v>115</v>
      </c>
      <c r="C454" s="79">
        <v>1</v>
      </c>
    </row>
    <row r="455" spans="1:3" x14ac:dyDescent="0.2">
      <c r="B455" s="79" t="s">
        <v>116</v>
      </c>
      <c r="C455" s="79">
        <v>3</v>
      </c>
    </row>
    <row r="456" spans="1:3" x14ac:dyDescent="0.2">
      <c r="B456" s="79" t="s">
        <v>190</v>
      </c>
      <c r="C456" s="79">
        <v>6</v>
      </c>
    </row>
    <row r="457" spans="1:3" x14ac:dyDescent="0.2">
      <c r="A457" s="79" t="s">
        <v>29</v>
      </c>
      <c r="B457" s="80" t="s">
        <v>137</v>
      </c>
    </row>
    <row r="458" spans="1:3" x14ac:dyDescent="0.2">
      <c r="B458" s="79" t="s">
        <v>33</v>
      </c>
      <c r="C458" s="79">
        <v>0</v>
      </c>
    </row>
    <row r="459" spans="1:3" x14ac:dyDescent="0.2">
      <c r="B459" s="79" t="s">
        <v>114</v>
      </c>
      <c r="C459" s="79">
        <v>0</v>
      </c>
    </row>
    <row r="460" spans="1:3" x14ac:dyDescent="0.2">
      <c r="B460" s="79" t="s">
        <v>115</v>
      </c>
      <c r="C460" s="79">
        <v>1</v>
      </c>
    </row>
    <row r="461" spans="1:3" x14ac:dyDescent="0.2">
      <c r="B461" s="79" t="s">
        <v>116</v>
      </c>
      <c r="C461" s="79">
        <v>3</v>
      </c>
    </row>
    <row r="462" spans="1:3" x14ac:dyDescent="0.2">
      <c r="B462" s="79" t="s">
        <v>190</v>
      </c>
      <c r="C462" s="79">
        <v>6</v>
      </c>
    </row>
    <row r="463" spans="1:3" x14ac:dyDescent="0.2">
      <c r="A463" s="79" t="s">
        <v>29</v>
      </c>
      <c r="B463" s="75" t="s">
        <v>449</v>
      </c>
    </row>
    <row r="464" spans="1:3" x14ac:dyDescent="0.2">
      <c r="B464" s="79" t="s">
        <v>33</v>
      </c>
      <c r="C464" s="79">
        <v>0</v>
      </c>
    </row>
    <row r="465" spans="1:3" x14ac:dyDescent="0.2">
      <c r="B465" s="74" t="s">
        <v>455</v>
      </c>
      <c r="C465" s="79">
        <v>0</v>
      </c>
    </row>
    <row r="466" spans="1:3" x14ac:dyDescent="0.2">
      <c r="B466" s="74" t="s">
        <v>456</v>
      </c>
      <c r="C466" s="79">
        <v>3</v>
      </c>
    </row>
    <row r="467" spans="1:3" x14ac:dyDescent="0.2">
      <c r="B467" s="74" t="s">
        <v>183</v>
      </c>
      <c r="C467" s="79">
        <v>6</v>
      </c>
    </row>
    <row r="468" spans="1:3" x14ac:dyDescent="0.2">
      <c r="A468" s="79" t="s">
        <v>29</v>
      </c>
      <c r="B468" s="75" t="s">
        <v>450</v>
      </c>
    </row>
    <row r="469" spans="1:3" x14ac:dyDescent="0.2">
      <c r="B469" s="79" t="s">
        <v>33</v>
      </c>
      <c r="C469" s="79">
        <v>0</v>
      </c>
    </row>
    <row r="470" spans="1:3" x14ac:dyDescent="0.2">
      <c r="B470" s="74" t="s">
        <v>191</v>
      </c>
      <c r="C470" s="79">
        <v>0</v>
      </c>
    </row>
    <row r="471" spans="1:3" x14ac:dyDescent="0.2">
      <c r="B471" s="74" t="s">
        <v>192</v>
      </c>
      <c r="C471" s="79">
        <v>3</v>
      </c>
    </row>
    <row r="472" spans="1:3" x14ac:dyDescent="0.2">
      <c r="B472" s="74" t="s">
        <v>190</v>
      </c>
      <c r="C472" s="79">
        <v>6</v>
      </c>
    </row>
    <row r="473" spans="1:3" x14ac:dyDescent="0.2">
      <c r="B473" s="74"/>
    </row>
    <row r="474" spans="1:3" x14ac:dyDescent="0.2">
      <c r="A474" s="79" t="s">
        <v>10</v>
      </c>
      <c r="B474" s="80" t="s">
        <v>139</v>
      </c>
    </row>
    <row r="475" spans="1:3" x14ac:dyDescent="0.2">
      <c r="B475" s="79" t="s">
        <v>33</v>
      </c>
      <c r="C475" s="79">
        <v>0</v>
      </c>
    </row>
    <row r="476" spans="1:3" x14ac:dyDescent="0.2">
      <c r="B476" s="79" t="s">
        <v>221</v>
      </c>
      <c r="C476" s="79">
        <v>0</v>
      </c>
    </row>
    <row r="477" spans="1:3" x14ac:dyDescent="0.2">
      <c r="B477" s="79" t="s">
        <v>85</v>
      </c>
      <c r="C477" s="79">
        <v>1</v>
      </c>
    </row>
    <row r="478" spans="1:3" x14ac:dyDescent="0.2">
      <c r="B478" s="79" t="s">
        <v>479</v>
      </c>
      <c r="C478" s="79">
        <v>2</v>
      </c>
    </row>
    <row r="479" spans="1:3" x14ac:dyDescent="0.2">
      <c r="B479" s="79" t="s">
        <v>480</v>
      </c>
      <c r="C479" s="79">
        <v>3</v>
      </c>
    </row>
    <row r="480" spans="1:3" x14ac:dyDescent="0.2">
      <c r="B480" s="79" t="s">
        <v>481</v>
      </c>
      <c r="C480" s="79">
        <v>4</v>
      </c>
    </row>
    <row r="481" spans="1:3" x14ac:dyDescent="0.2">
      <c r="B481" s="79" t="s">
        <v>482</v>
      </c>
      <c r="C481" s="79">
        <v>5</v>
      </c>
    </row>
    <row r="482" spans="1:3" x14ac:dyDescent="0.2">
      <c r="B482" s="79" t="s">
        <v>483</v>
      </c>
      <c r="C482" s="79">
        <v>6</v>
      </c>
    </row>
    <row r="483" spans="1:3" x14ac:dyDescent="0.2">
      <c r="A483" s="79" t="s">
        <v>10</v>
      </c>
      <c r="B483" s="80" t="s">
        <v>140</v>
      </c>
    </row>
    <row r="484" spans="1:3" x14ac:dyDescent="0.2">
      <c r="B484" s="79" t="s">
        <v>33</v>
      </c>
      <c r="C484" s="79">
        <v>0</v>
      </c>
    </row>
    <row r="485" spans="1:3" x14ac:dyDescent="0.2">
      <c r="B485" s="79" t="s">
        <v>221</v>
      </c>
      <c r="C485" s="79">
        <v>0</v>
      </c>
    </row>
    <row r="486" spans="1:3" x14ac:dyDescent="0.2">
      <c r="B486" s="79" t="s">
        <v>85</v>
      </c>
      <c r="C486" s="79">
        <v>2</v>
      </c>
    </row>
    <row r="487" spans="1:3" x14ac:dyDescent="0.2">
      <c r="B487" s="79" t="s">
        <v>86</v>
      </c>
      <c r="C487" s="79">
        <v>4</v>
      </c>
    </row>
    <row r="488" spans="1:3" x14ac:dyDescent="0.2">
      <c r="B488" s="79" t="s">
        <v>87</v>
      </c>
      <c r="C488" s="79">
        <v>6</v>
      </c>
    </row>
    <row r="489" spans="1:3" x14ac:dyDescent="0.2">
      <c r="A489" s="79" t="s">
        <v>10</v>
      </c>
      <c r="B489" s="80" t="s">
        <v>32</v>
      </c>
    </row>
    <row r="490" spans="1:3" x14ac:dyDescent="0.2">
      <c r="B490" s="79" t="s">
        <v>33</v>
      </c>
      <c r="C490" s="79">
        <v>0</v>
      </c>
    </row>
    <row r="491" spans="1:3" x14ac:dyDescent="0.2">
      <c r="B491" s="79" t="s">
        <v>221</v>
      </c>
      <c r="C491" s="79">
        <v>0</v>
      </c>
    </row>
    <row r="492" spans="1:3" x14ac:dyDescent="0.2">
      <c r="B492" s="79" t="s">
        <v>85</v>
      </c>
      <c r="C492" s="79">
        <v>1</v>
      </c>
    </row>
    <row r="493" spans="1:3" x14ac:dyDescent="0.2">
      <c r="B493" s="79" t="s">
        <v>479</v>
      </c>
      <c r="C493" s="79">
        <v>2</v>
      </c>
    </row>
    <row r="494" spans="1:3" x14ac:dyDescent="0.2">
      <c r="B494" s="79" t="s">
        <v>484</v>
      </c>
      <c r="C494" s="79">
        <v>3</v>
      </c>
    </row>
    <row r="495" spans="1:3" x14ac:dyDescent="0.2">
      <c r="B495" s="79" t="s">
        <v>485</v>
      </c>
      <c r="C495" s="79">
        <v>4</v>
      </c>
    </row>
    <row r="496" spans="1:3" x14ac:dyDescent="0.2">
      <c r="B496" s="79" t="s">
        <v>481</v>
      </c>
      <c r="C496" s="79">
        <v>5</v>
      </c>
    </row>
    <row r="497" spans="1:3" x14ac:dyDescent="0.2">
      <c r="B497" s="79" t="s">
        <v>222</v>
      </c>
      <c r="C497" s="79">
        <v>6</v>
      </c>
    </row>
    <row r="498" spans="1:3" x14ac:dyDescent="0.2">
      <c r="A498" s="79" t="s">
        <v>10</v>
      </c>
      <c r="B498" s="80" t="s">
        <v>14</v>
      </c>
    </row>
    <row r="499" spans="1:3" x14ac:dyDescent="0.2">
      <c r="B499" s="79" t="s">
        <v>33</v>
      </c>
      <c r="C499" s="79">
        <v>0</v>
      </c>
    </row>
    <row r="500" spans="1:3" x14ac:dyDescent="0.2">
      <c r="B500" s="79" t="s">
        <v>225</v>
      </c>
      <c r="C500" s="79">
        <v>0</v>
      </c>
    </row>
    <row r="501" spans="1:3" x14ac:dyDescent="0.2">
      <c r="B501" s="79" t="s">
        <v>224</v>
      </c>
      <c r="C501" s="79">
        <v>5</v>
      </c>
    </row>
    <row r="502" spans="1:3" x14ac:dyDescent="0.2">
      <c r="B502" s="79" t="s">
        <v>223</v>
      </c>
      <c r="C502" s="79">
        <v>6</v>
      </c>
    </row>
    <row r="503" spans="1:3" x14ac:dyDescent="0.2">
      <c r="A503" s="79" t="s">
        <v>10</v>
      </c>
      <c r="B503" s="80" t="s">
        <v>13</v>
      </c>
    </row>
    <row r="504" spans="1:3" x14ac:dyDescent="0.2">
      <c r="B504" s="79" t="s">
        <v>33</v>
      </c>
      <c r="C504" s="79">
        <v>0</v>
      </c>
    </row>
    <row r="505" spans="1:3" x14ac:dyDescent="0.2">
      <c r="B505" s="79" t="s">
        <v>225</v>
      </c>
      <c r="C505" s="79">
        <v>0</v>
      </c>
    </row>
    <row r="506" spans="1:3" x14ac:dyDescent="0.2">
      <c r="B506" s="79" t="s">
        <v>224</v>
      </c>
      <c r="C506" s="79">
        <v>3</v>
      </c>
    </row>
    <row r="507" spans="1:3" x14ac:dyDescent="0.2">
      <c r="B507" s="79" t="s">
        <v>223</v>
      </c>
      <c r="C507" s="79">
        <v>6</v>
      </c>
    </row>
    <row r="508" spans="1:3" x14ac:dyDescent="0.2">
      <c r="A508" s="79" t="s">
        <v>10</v>
      </c>
      <c r="B508" s="75" t="s">
        <v>477</v>
      </c>
    </row>
    <row r="509" spans="1:3" x14ac:dyDescent="0.2">
      <c r="B509" s="79" t="s">
        <v>33</v>
      </c>
      <c r="C509" s="79">
        <v>0</v>
      </c>
    </row>
    <row r="510" spans="1:3" x14ac:dyDescent="0.2">
      <c r="B510" s="74" t="s">
        <v>226</v>
      </c>
      <c r="C510" s="79">
        <v>0</v>
      </c>
    </row>
    <row r="511" spans="1:3" x14ac:dyDescent="0.2">
      <c r="B511" s="74" t="s">
        <v>227</v>
      </c>
      <c r="C511" s="79">
        <v>3</v>
      </c>
    </row>
    <row r="512" spans="1:3" x14ac:dyDescent="0.2">
      <c r="B512" s="74" t="s">
        <v>228</v>
      </c>
      <c r="C512" s="79">
        <v>6</v>
      </c>
    </row>
    <row r="513" spans="1:3" x14ac:dyDescent="0.2">
      <c r="A513" s="79" t="s">
        <v>10</v>
      </c>
      <c r="B513" s="75" t="s">
        <v>336</v>
      </c>
    </row>
    <row r="514" spans="1:3" x14ac:dyDescent="0.2">
      <c r="B514" s="79" t="s">
        <v>33</v>
      </c>
      <c r="C514" s="79">
        <v>0</v>
      </c>
    </row>
    <row r="515" spans="1:3" x14ac:dyDescent="0.2">
      <c r="B515" s="74" t="s">
        <v>486</v>
      </c>
      <c r="C515" s="79">
        <v>0</v>
      </c>
    </row>
    <row r="516" spans="1:3" x14ac:dyDescent="0.2">
      <c r="B516" s="74" t="s">
        <v>487</v>
      </c>
      <c r="C516" s="79">
        <v>3</v>
      </c>
    </row>
    <row r="517" spans="1:3" x14ac:dyDescent="0.2">
      <c r="B517" s="74" t="s">
        <v>183</v>
      </c>
      <c r="C517" s="79">
        <v>6</v>
      </c>
    </row>
    <row r="518" spans="1:3" x14ac:dyDescent="0.2">
      <c r="A518" s="79" t="s">
        <v>10</v>
      </c>
      <c r="B518" s="80" t="s">
        <v>240</v>
      </c>
    </row>
    <row r="519" spans="1:3" x14ac:dyDescent="0.2">
      <c r="B519" s="79" t="s">
        <v>33</v>
      </c>
      <c r="C519" s="79">
        <v>0</v>
      </c>
    </row>
    <row r="520" spans="1:3" x14ac:dyDescent="0.2">
      <c r="B520" s="79" t="s">
        <v>225</v>
      </c>
      <c r="C520" s="79">
        <v>0</v>
      </c>
    </row>
    <row r="521" spans="1:3" x14ac:dyDescent="0.2">
      <c r="B521" s="79" t="s">
        <v>224</v>
      </c>
      <c r="C521" s="79">
        <v>3</v>
      </c>
    </row>
    <row r="522" spans="1:3" x14ac:dyDescent="0.2">
      <c r="B522" s="79" t="s">
        <v>223</v>
      </c>
      <c r="C522" s="79">
        <v>6</v>
      </c>
    </row>
    <row r="523" spans="1:3" x14ac:dyDescent="0.2">
      <c r="A523" s="79" t="s">
        <v>10</v>
      </c>
      <c r="B523" s="80" t="s">
        <v>239</v>
      </c>
    </row>
    <row r="524" spans="1:3" x14ac:dyDescent="0.2">
      <c r="B524" s="79" t="s">
        <v>33</v>
      </c>
      <c r="C524" s="79">
        <v>0</v>
      </c>
    </row>
    <row r="525" spans="1:3" x14ac:dyDescent="0.2">
      <c r="B525" s="79" t="s">
        <v>225</v>
      </c>
      <c r="C525" s="79">
        <v>0</v>
      </c>
    </row>
    <row r="526" spans="1:3" x14ac:dyDescent="0.2">
      <c r="B526" s="79" t="s">
        <v>224</v>
      </c>
      <c r="C526" s="79">
        <v>3</v>
      </c>
    </row>
    <row r="527" spans="1:3" x14ac:dyDescent="0.2">
      <c r="B527" s="79" t="s">
        <v>223</v>
      </c>
      <c r="C527" s="79">
        <v>6</v>
      </c>
    </row>
    <row r="528" spans="1:3" x14ac:dyDescent="0.2">
      <c r="A528" s="79" t="s">
        <v>10</v>
      </c>
      <c r="B528" s="80" t="s">
        <v>229</v>
      </c>
    </row>
    <row r="529" spans="1:3" x14ac:dyDescent="0.2">
      <c r="B529" s="79" t="s">
        <v>33</v>
      </c>
      <c r="C529" s="79">
        <v>0</v>
      </c>
    </row>
    <row r="530" spans="1:3" x14ac:dyDescent="0.2">
      <c r="B530" s="79" t="s">
        <v>226</v>
      </c>
      <c r="C530" s="79">
        <v>0</v>
      </c>
    </row>
    <row r="531" spans="1:3" x14ac:dyDescent="0.2">
      <c r="B531" s="79" t="s">
        <v>227</v>
      </c>
      <c r="C531" s="79">
        <v>4</v>
      </c>
    </row>
    <row r="532" spans="1:3" x14ac:dyDescent="0.2">
      <c r="B532" s="79" t="s">
        <v>228</v>
      </c>
      <c r="C532" s="79">
        <v>6</v>
      </c>
    </row>
    <row r="533" spans="1:3" x14ac:dyDescent="0.2">
      <c r="A533" s="79" t="s">
        <v>10</v>
      </c>
      <c r="B533" s="80" t="s">
        <v>15</v>
      </c>
    </row>
    <row r="534" spans="1:3" x14ac:dyDescent="0.2">
      <c r="B534" s="79" t="s">
        <v>33</v>
      </c>
      <c r="C534" s="79">
        <v>0</v>
      </c>
    </row>
    <row r="535" spans="1:3" x14ac:dyDescent="0.2">
      <c r="B535" s="79" t="s">
        <v>226</v>
      </c>
      <c r="C535" s="79">
        <v>0</v>
      </c>
    </row>
    <row r="536" spans="1:3" x14ac:dyDescent="0.2">
      <c r="B536" s="79" t="s">
        <v>227</v>
      </c>
      <c r="C536" s="79">
        <v>4</v>
      </c>
    </row>
    <row r="537" spans="1:3" x14ac:dyDescent="0.2">
      <c r="B537" s="79" t="s">
        <v>228</v>
      </c>
      <c r="C537" s="79">
        <v>6</v>
      </c>
    </row>
    <row r="538" spans="1:3" x14ac:dyDescent="0.2">
      <c r="A538" s="79" t="s">
        <v>10</v>
      </c>
      <c r="B538" s="80" t="s">
        <v>230</v>
      </c>
    </row>
    <row r="539" spans="1:3" x14ac:dyDescent="0.2">
      <c r="B539" s="79" t="s">
        <v>33</v>
      </c>
      <c r="C539" s="79">
        <v>0</v>
      </c>
    </row>
    <row r="540" spans="1:3" x14ac:dyDescent="0.2">
      <c r="B540" s="79" t="s">
        <v>226</v>
      </c>
      <c r="C540" s="79">
        <v>0</v>
      </c>
    </row>
    <row r="541" spans="1:3" x14ac:dyDescent="0.2">
      <c r="B541" s="79" t="s">
        <v>227</v>
      </c>
      <c r="C541" s="79">
        <v>4</v>
      </c>
    </row>
    <row r="542" spans="1:3" x14ac:dyDescent="0.2">
      <c r="B542" s="79" t="s">
        <v>228</v>
      </c>
      <c r="C542" s="79">
        <v>6</v>
      </c>
    </row>
    <row r="543" spans="1:3" x14ac:dyDescent="0.2">
      <c r="A543" s="79" t="s">
        <v>10</v>
      </c>
      <c r="B543" s="80" t="s">
        <v>231</v>
      </c>
    </row>
    <row r="544" spans="1:3" x14ac:dyDescent="0.2">
      <c r="B544" s="79" t="s">
        <v>33</v>
      </c>
      <c r="C544" s="79">
        <v>0</v>
      </c>
    </row>
    <row r="545" spans="1:3" x14ac:dyDescent="0.2">
      <c r="B545" s="79" t="s">
        <v>226</v>
      </c>
      <c r="C545" s="79">
        <v>0</v>
      </c>
    </row>
    <row r="546" spans="1:3" x14ac:dyDescent="0.2">
      <c r="B546" s="79" t="s">
        <v>227</v>
      </c>
      <c r="C546" s="79">
        <v>4</v>
      </c>
    </row>
    <row r="547" spans="1:3" x14ac:dyDescent="0.2">
      <c r="B547" s="79" t="s">
        <v>228</v>
      </c>
      <c r="C547" s="79">
        <v>6</v>
      </c>
    </row>
    <row r="548" spans="1:3" x14ac:dyDescent="0.2">
      <c r="A548" s="79" t="s">
        <v>10</v>
      </c>
      <c r="B548" s="80" t="s">
        <v>16</v>
      </c>
    </row>
    <row r="549" spans="1:3" x14ac:dyDescent="0.2">
      <c r="B549" s="79" t="s">
        <v>33</v>
      </c>
      <c r="C549" s="79">
        <v>0</v>
      </c>
    </row>
    <row r="550" spans="1:3" x14ac:dyDescent="0.2">
      <c r="B550" s="79" t="s">
        <v>183</v>
      </c>
      <c r="C550" s="79">
        <v>0</v>
      </c>
    </row>
    <row r="551" spans="1:3" x14ac:dyDescent="0.2">
      <c r="B551" s="79" t="s">
        <v>192</v>
      </c>
      <c r="C551" s="79">
        <v>3</v>
      </c>
    </row>
    <row r="552" spans="1:3" x14ac:dyDescent="0.2">
      <c r="B552" s="79" t="s">
        <v>232</v>
      </c>
      <c r="C552" s="79">
        <v>6</v>
      </c>
    </row>
    <row r="553" spans="1:3" x14ac:dyDescent="0.2">
      <c r="A553" s="79" t="s">
        <v>10</v>
      </c>
      <c r="B553" s="75" t="s">
        <v>478</v>
      </c>
    </row>
    <row r="554" spans="1:3" x14ac:dyDescent="0.2">
      <c r="B554" s="79" t="s">
        <v>33</v>
      </c>
      <c r="C554" s="79">
        <v>0</v>
      </c>
    </row>
    <row r="555" spans="1:3" x14ac:dyDescent="0.2">
      <c r="B555" s="74" t="s">
        <v>488</v>
      </c>
      <c r="C555" s="79">
        <v>0</v>
      </c>
    </row>
    <row r="556" spans="1:3" x14ac:dyDescent="0.2">
      <c r="B556" s="74" t="s">
        <v>489</v>
      </c>
      <c r="C556" s="79">
        <v>2</v>
      </c>
    </row>
    <row r="557" spans="1:3" x14ac:dyDescent="0.2">
      <c r="B557" s="74" t="s">
        <v>490</v>
      </c>
      <c r="C557" s="79">
        <v>6</v>
      </c>
    </row>
    <row r="558" spans="1:3" x14ac:dyDescent="0.2">
      <c r="A558" s="79" t="s">
        <v>10</v>
      </c>
      <c r="B558" s="80" t="s">
        <v>141</v>
      </c>
    </row>
    <row r="559" spans="1:3" x14ac:dyDescent="0.2">
      <c r="B559" s="79" t="s">
        <v>33</v>
      </c>
      <c r="C559" s="79">
        <v>0</v>
      </c>
    </row>
    <row r="560" spans="1:3" x14ac:dyDescent="0.2">
      <c r="B560" s="74" t="s">
        <v>183</v>
      </c>
      <c r="C560" s="79">
        <v>0</v>
      </c>
    </row>
    <row r="561" spans="1:3" x14ac:dyDescent="0.2">
      <c r="B561" s="74" t="s">
        <v>491</v>
      </c>
      <c r="C561" s="79">
        <v>3</v>
      </c>
    </row>
    <row r="562" spans="1:3" x14ac:dyDescent="0.2">
      <c r="B562" s="74" t="s">
        <v>492</v>
      </c>
      <c r="C562" s="79">
        <v>6</v>
      </c>
    </row>
    <row r="563" spans="1:3" x14ac:dyDescent="0.2">
      <c r="A563" s="79" t="s">
        <v>10</v>
      </c>
      <c r="B563" s="80" t="s">
        <v>234</v>
      </c>
    </row>
    <row r="564" spans="1:3" x14ac:dyDescent="0.2">
      <c r="B564" s="79" t="s">
        <v>33</v>
      </c>
      <c r="C564" s="79">
        <v>0</v>
      </c>
    </row>
    <row r="565" spans="1:3" x14ac:dyDescent="0.2">
      <c r="B565" s="79" t="s">
        <v>114</v>
      </c>
      <c r="C565" s="79">
        <v>0</v>
      </c>
    </row>
    <row r="566" spans="1:3" x14ac:dyDescent="0.2">
      <c r="B566" s="79" t="s">
        <v>233</v>
      </c>
      <c r="C566" s="79">
        <v>3</v>
      </c>
    </row>
    <row r="567" spans="1:3" x14ac:dyDescent="0.2">
      <c r="B567" s="79" t="s">
        <v>116</v>
      </c>
      <c r="C567" s="79">
        <v>6</v>
      </c>
    </row>
    <row r="568" spans="1:3" x14ac:dyDescent="0.2">
      <c r="A568" s="79" t="s">
        <v>10</v>
      </c>
      <c r="B568" s="80" t="s">
        <v>235</v>
      </c>
    </row>
    <row r="569" spans="1:3" x14ac:dyDescent="0.2">
      <c r="B569" s="79" t="s">
        <v>33</v>
      </c>
      <c r="C569" s="79">
        <v>0</v>
      </c>
    </row>
    <row r="570" spans="1:3" x14ac:dyDescent="0.2">
      <c r="B570" s="79" t="s">
        <v>236</v>
      </c>
      <c r="C570" s="79">
        <v>0</v>
      </c>
    </row>
    <row r="571" spans="1:3" x14ac:dyDescent="0.2">
      <c r="B571" s="79" t="s">
        <v>237</v>
      </c>
      <c r="C571" s="79">
        <v>3</v>
      </c>
    </row>
    <row r="572" spans="1:3" x14ac:dyDescent="0.2">
      <c r="B572" s="79" t="s">
        <v>238</v>
      </c>
      <c r="C572" s="79">
        <v>6</v>
      </c>
    </row>
    <row r="574" spans="1:3" x14ac:dyDescent="0.2">
      <c r="A574" s="79" t="s">
        <v>334</v>
      </c>
      <c r="B574" s="80" t="s">
        <v>142</v>
      </c>
    </row>
    <row r="575" spans="1:3" x14ac:dyDescent="0.2">
      <c r="B575" s="79" t="s">
        <v>33</v>
      </c>
      <c r="C575" s="79">
        <v>0</v>
      </c>
    </row>
    <row r="576" spans="1:3" x14ac:dyDescent="0.2">
      <c r="B576" s="79" t="s">
        <v>287</v>
      </c>
      <c r="C576" s="79">
        <v>0</v>
      </c>
    </row>
    <row r="577" spans="1:3" x14ac:dyDescent="0.2">
      <c r="B577" s="79" t="s">
        <v>252</v>
      </c>
      <c r="C577" s="79">
        <v>3</v>
      </c>
    </row>
    <row r="578" spans="1:3" x14ac:dyDescent="0.2">
      <c r="B578" s="79" t="s">
        <v>253</v>
      </c>
      <c r="C578" s="79">
        <v>6</v>
      </c>
    </row>
    <row r="579" spans="1:3" x14ac:dyDescent="0.2">
      <c r="A579" s="79" t="s">
        <v>334</v>
      </c>
      <c r="B579" s="80" t="s">
        <v>36</v>
      </c>
    </row>
    <row r="580" spans="1:3" x14ac:dyDescent="0.2">
      <c r="B580" s="79" t="s">
        <v>33</v>
      </c>
      <c r="C580" s="79">
        <v>0</v>
      </c>
    </row>
    <row r="581" spans="1:3" x14ac:dyDescent="0.2">
      <c r="B581" s="79" t="s">
        <v>246</v>
      </c>
      <c r="C581" s="79">
        <v>0</v>
      </c>
    </row>
    <row r="582" spans="1:3" x14ac:dyDescent="0.2">
      <c r="B582" s="79" t="s">
        <v>247</v>
      </c>
      <c r="C582" s="79">
        <v>3</v>
      </c>
    </row>
    <row r="583" spans="1:3" x14ac:dyDescent="0.2">
      <c r="B583" s="79" t="s">
        <v>248</v>
      </c>
      <c r="C583" s="79">
        <v>6</v>
      </c>
    </row>
    <row r="584" spans="1:3" x14ac:dyDescent="0.2">
      <c r="A584" s="79" t="s">
        <v>334</v>
      </c>
      <c r="B584" s="80" t="s">
        <v>241</v>
      </c>
    </row>
    <row r="585" spans="1:3" x14ac:dyDescent="0.2">
      <c r="B585" s="79" t="s">
        <v>33</v>
      </c>
      <c r="C585" s="79">
        <v>0</v>
      </c>
    </row>
    <row r="586" spans="1:3" x14ac:dyDescent="0.2">
      <c r="B586" s="79" t="s">
        <v>246</v>
      </c>
      <c r="C586" s="79">
        <v>0</v>
      </c>
    </row>
    <row r="587" spans="1:3" x14ac:dyDescent="0.2">
      <c r="B587" s="79" t="s">
        <v>247</v>
      </c>
      <c r="C587" s="79">
        <v>5</v>
      </c>
    </row>
    <row r="588" spans="1:3" x14ac:dyDescent="0.2">
      <c r="B588" s="79" t="s">
        <v>248</v>
      </c>
      <c r="C588" s="79">
        <v>6</v>
      </c>
    </row>
    <row r="589" spans="1:3" x14ac:dyDescent="0.2">
      <c r="A589" s="79" t="s">
        <v>334</v>
      </c>
      <c r="B589" s="75" t="s">
        <v>322</v>
      </c>
    </row>
    <row r="590" spans="1:3" x14ac:dyDescent="0.2">
      <c r="B590" s="79" t="s">
        <v>33</v>
      </c>
      <c r="C590" s="79">
        <v>0</v>
      </c>
    </row>
    <row r="591" spans="1:3" x14ac:dyDescent="0.2">
      <c r="B591" s="74" t="s">
        <v>249</v>
      </c>
      <c r="C591" s="79">
        <v>0</v>
      </c>
    </row>
    <row r="592" spans="1:3" x14ac:dyDescent="0.2">
      <c r="B592" s="74" t="s">
        <v>250</v>
      </c>
      <c r="C592" s="79">
        <v>6</v>
      </c>
    </row>
    <row r="593" spans="1:3" x14ac:dyDescent="0.2">
      <c r="A593" s="79" t="s">
        <v>334</v>
      </c>
      <c r="B593" s="80" t="s">
        <v>242</v>
      </c>
    </row>
    <row r="594" spans="1:3" x14ac:dyDescent="0.2">
      <c r="B594" s="79" t="s">
        <v>33</v>
      </c>
      <c r="C594" s="79">
        <v>0</v>
      </c>
    </row>
    <row r="595" spans="1:3" x14ac:dyDescent="0.2">
      <c r="B595" s="79" t="s">
        <v>246</v>
      </c>
      <c r="C595" s="79">
        <v>0</v>
      </c>
    </row>
    <row r="596" spans="1:3" x14ac:dyDescent="0.2">
      <c r="B596" s="79" t="s">
        <v>247</v>
      </c>
      <c r="C596" s="79">
        <v>5</v>
      </c>
    </row>
    <row r="597" spans="1:3" x14ac:dyDescent="0.2">
      <c r="B597" s="79" t="s">
        <v>248</v>
      </c>
      <c r="C597" s="79">
        <v>6</v>
      </c>
    </row>
    <row r="598" spans="1:3" x14ac:dyDescent="0.2">
      <c r="A598" s="79" t="s">
        <v>334</v>
      </c>
      <c r="B598" s="75" t="s">
        <v>323</v>
      </c>
    </row>
    <row r="599" spans="1:3" x14ac:dyDescent="0.2">
      <c r="B599" s="79" t="s">
        <v>33</v>
      </c>
      <c r="C599" s="79">
        <v>0</v>
      </c>
    </row>
    <row r="600" spans="1:3" x14ac:dyDescent="0.2">
      <c r="B600" s="74" t="s">
        <v>249</v>
      </c>
      <c r="C600" s="79">
        <v>0</v>
      </c>
    </row>
    <row r="601" spans="1:3" x14ac:dyDescent="0.2">
      <c r="B601" s="74" t="s">
        <v>250</v>
      </c>
      <c r="C601" s="79">
        <v>6</v>
      </c>
    </row>
    <row r="602" spans="1:3" x14ac:dyDescent="0.2">
      <c r="A602" s="79" t="s">
        <v>334</v>
      </c>
      <c r="B602" s="80" t="s">
        <v>243</v>
      </c>
    </row>
    <row r="603" spans="1:3" x14ac:dyDescent="0.2">
      <c r="B603" s="79" t="s">
        <v>33</v>
      </c>
      <c r="C603" s="79">
        <v>0</v>
      </c>
    </row>
    <row r="604" spans="1:3" x14ac:dyDescent="0.2">
      <c r="B604" s="79" t="s">
        <v>246</v>
      </c>
      <c r="C604" s="79">
        <v>0</v>
      </c>
    </row>
    <row r="605" spans="1:3" x14ac:dyDescent="0.2">
      <c r="B605" s="79" t="s">
        <v>247</v>
      </c>
      <c r="C605" s="79">
        <v>5</v>
      </c>
    </row>
    <row r="606" spans="1:3" x14ac:dyDescent="0.2">
      <c r="B606" s="79" t="s">
        <v>248</v>
      </c>
      <c r="C606" s="79">
        <v>6</v>
      </c>
    </row>
    <row r="607" spans="1:3" x14ac:dyDescent="0.2">
      <c r="A607" s="79" t="s">
        <v>334</v>
      </c>
      <c r="B607" s="75" t="s">
        <v>324</v>
      </c>
    </row>
    <row r="608" spans="1:3" x14ac:dyDescent="0.2">
      <c r="B608" s="79" t="s">
        <v>33</v>
      </c>
      <c r="C608" s="79">
        <v>0</v>
      </c>
    </row>
    <row r="609" spans="1:3" x14ac:dyDescent="0.2">
      <c r="B609" s="74" t="s">
        <v>249</v>
      </c>
      <c r="C609" s="79">
        <v>0</v>
      </c>
    </row>
    <row r="610" spans="1:3" x14ac:dyDescent="0.2">
      <c r="B610" s="74" t="s">
        <v>250</v>
      </c>
      <c r="C610" s="79">
        <v>6</v>
      </c>
    </row>
    <row r="611" spans="1:3" x14ac:dyDescent="0.2">
      <c r="A611" s="79" t="s">
        <v>334</v>
      </c>
      <c r="B611" s="80" t="s">
        <v>244</v>
      </c>
    </row>
    <row r="612" spans="1:3" x14ac:dyDescent="0.2">
      <c r="B612" s="79" t="s">
        <v>33</v>
      </c>
      <c r="C612" s="79">
        <v>0</v>
      </c>
    </row>
    <row r="613" spans="1:3" x14ac:dyDescent="0.2">
      <c r="B613" s="79" t="s">
        <v>246</v>
      </c>
      <c r="C613" s="79">
        <v>0</v>
      </c>
    </row>
    <row r="614" spans="1:3" x14ac:dyDescent="0.2">
      <c r="B614" s="79" t="s">
        <v>247</v>
      </c>
      <c r="C614" s="79">
        <v>3</v>
      </c>
    </row>
    <row r="615" spans="1:3" x14ac:dyDescent="0.2">
      <c r="B615" s="79" t="s">
        <v>248</v>
      </c>
      <c r="C615" s="79">
        <v>6</v>
      </c>
    </row>
    <row r="616" spans="1:3" x14ac:dyDescent="0.2">
      <c r="A616" s="79" t="s">
        <v>334</v>
      </c>
      <c r="B616" s="80" t="s">
        <v>143</v>
      </c>
    </row>
    <row r="617" spans="1:3" x14ac:dyDescent="0.2">
      <c r="B617" s="79" t="s">
        <v>33</v>
      </c>
      <c r="C617" s="79">
        <v>0</v>
      </c>
    </row>
    <row r="618" spans="1:3" x14ac:dyDescent="0.2">
      <c r="B618" s="79" t="s">
        <v>246</v>
      </c>
      <c r="C618" s="79">
        <v>0</v>
      </c>
    </row>
    <row r="619" spans="1:3" x14ac:dyDescent="0.2">
      <c r="B619" s="79" t="s">
        <v>247</v>
      </c>
      <c r="C619" s="79">
        <v>3</v>
      </c>
    </row>
    <row r="620" spans="1:3" x14ac:dyDescent="0.2">
      <c r="B620" s="79" t="s">
        <v>248</v>
      </c>
      <c r="C620" s="79">
        <v>6</v>
      </c>
    </row>
    <row r="621" spans="1:3" x14ac:dyDescent="0.2">
      <c r="A621" s="79" t="s">
        <v>334</v>
      </c>
      <c r="B621" s="80" t="s">
        <v>245</v>
      </c>
    </row>
    <row r="622" spans="1:3" x14ac:dyDescent="0.2">
      <c r="B622" s="79" t="s">
        <v>33</v>
      </c>
      <c r="C622" s="79">
        <v>0</v>
      </c>
    </row>
    <row r="623" spans="1:3" x14ac:dyDescent="0.2">
      <c r="B623" s="79" t="s">
        <v>509</v>
      </c>
      <c r="C623" s="79">
        <v>0</v>
      </c>
    </row>
    <row r="624" spans="1:3" x14ac:dyDescent="0.2">
      <c r="B624" s="79" t="s">
        <v>251</v>
      </c>
      <c r="C624" s="79">
        <v>6</v>
      </c>
    </row>
    <row r="625" spans="1:3" x14ac:dyDescent="0.2">
      <c r="A625" s="79" t="s">
        <v>334</v>
      </c>
      <c r="B625" s="80" t="s">
        <v>325</v>
      </c>
    </row>
    <row r="626" spans="1:3" x14ac:dyDescent="0.2">
      <c r="B626" s="79" t="s">
        <v>33</v>
      </c>
      <c r="C626" s="79">
        <v>0</v>
      </c>
    </row>
    <row r="627" spans="1:3" x14ac:dyDescent="0.2">
      <c r="B627" s="79" t="s">
        <v>246</v>
      </c>
      <c r="C627" s="79">
        <v>0</v>
      </c>
    </row>
    <row r="628" spans="1:3" x14ac:dyDescent="0.2">
      <c r="B628" s="79" t="s">
        <v>247</v>
      </c>
      <c r="C628" s="79">
        <v>3</v>
      </c>
    </row>
    <row r="629" spans="1:3" x14ac:dyDescent="0.2">
      <c r="B629" s="79" t="s">
        <v>248</v>
      </c>
      <c r="C629" s="79">
        <v>6</v>
      </c>
    </row>
    <row r="630" spans="1:3" x14ac:dyDescent="0.2">
      <c r="A630" s="79" t="s">
        <v>334</v>
      </c>
      <c r="B630" s="80" t="s">
        <v>148</v>
      </c>
    </row>
    <row r="631" spans="1:3" x14ac:dyDescent="0.2">
      <c r="B631" s="79" t="s">
        <v>33</v>
      </c>
      <c r="C631" s="79">
        <v>0</v>
      </c>
    </row>
    <row r="632" spans="1:3" x14ac:dyDescent="0.2">
      <c r="B632" s="79" t="s">
        <v>246</v>
      </c>
      <c r="C632" s="79">
        <v>0</v>
      </c>
    </row>
    <row r="633" spans="1:3" x14ac:dyDescent="0.2">
      <c r="B633" s="79" t="s">
        <v>247</v>
      </c>
      <c r="C633" s="79">
        <v>3</v>
      </c>
    </row>
    <row r="634" spans="1:3" x14ac:dyDescent="0.2">
      <c r="B634" s="79" t="s">
        <v>248</v>
      </c>
      <c r="C634" s="79">
        <v>6</v>
      </c>
    </row>
    <row r="635" spans="1:3" x14ac:dyDescent="0.2">
      <c r="A635" s="79" t="s">
        <v>334</v>
      </c>
      <c r="B635" s="75" t="s">
        <v>150</v>
      </c>
    </row>
    <row r="636" spans="1:3" x14ac:dyDescent="0.2">
      <c r="B636" s="79" t="s">
        <v>33</v>
      </c>
      <c r="C636" s="79">
        <v>0</v>
      </c>
    </row>
    <row r="637" spans="1:3" x14ac:dyDescent="0.2">
      <c r="B637" s="74" t="s">
        <v>288</v>
      </c>
      <c r="C637" s="79">
        <v>0</v>
      </c>
    </row>
    <row r="638" spans="1:3" x14ac:dyDescent="0.2">
      <c r="B638" s="74" t="s">
        <v>89</v>
      </c>
      <c r="C638" s="79">
        <v>3</v>
      </c>
    </row>
    <row r="639" spans="1:3" x14ac:dyDescent="0.2">
      <c r="B639" s="74" t="s">
        <v>289</v>
      </c>
      <c r="C639" s="79">
        <v>6</v>
      </c>
    </row>
    <row r="640" spans="1:3" x14ac:dyDescent="0.2">
      <c r="B640" s="74"/>
    </row>
    <row r="641" spans="1:13" x14ac:dyDescent="0.2">
      <c r="A641" s="79" t="s">
        <v>335</v>
      </c>
      <c r="B641" s="80" t="s">
        <v>257</v>
      </c>
    </row>
    <row r="642" spans="1:13" x14ac:dyDescent="0.2">
      <c r="B642" s="79" t="s">
        <v>33</v>
      </c>
      <c r="C642" s="79">
        <v>0</v>
      </c>
    </row>
    <row r="643" spans="1:13" x14ac:dyDescent="0.2">
      <c r="B643" s="79" t="s">
        <v>184</v>
      </c>
      <c r="C643" s="79">
        <v>0</v>
      </c>
    </row>
    <row r="644" spans="1:13" x14ac:dyDescent="0.2">
      <c r="B644" s="79" t="s">
        <v>258</v>
      </c>
      <c r="C644" s="79">
        <v>3</v>
      </c>
      <c r="M644" s="82"/>
    </row>
    <row r="645" spans="1:13" x14ac:dyDescent="0.2">
      <c r="B645" s="79" t="s">
        <v>259</v>
      </c>
      <c r="C645" s="79">
        <v>6</v>
      </c>
      <c r="M645" s="82"/>
    </row>
    <row r="646" spans="1:13" x14ac:dyDescent="0.2">
      <c r="A646" s="79" t="s">
        <v>335</v>
      </c>
      <c r="B646" s="80" t="s">
        <v>149</v>
      </c>
    </row>
    <row r="647" spans="1:13" x14ac:dyDescent="0.2">
      <c r="B647" s="79" t="s">
        <v>33</v>
      </c>
      <c r="C647" s="79">
        <v>0</v>
      </c>
    </row>
    <row r="648" spans="1:13" x14ac:dyDescent="0.2">
      <c r="B648" s="79" t="s">
        <v>25</v>
      </c>
      <c r="C648" s="79">
        <v>0</v>
      </c>
    </row>
    <row r="649" spans="1:13" x14ac:dyDescent="0.2">
      <c r="B649" s="79" t="s">
        <v>26</v>
      </c>
      <c r="C649" s="79">
        <v>3</v>
      </c>
    </row>
    <row r="650" spans="1:13" x14ac:dyDescent="0.2">
      <c r="B650" s="79" t="s">
        <v>27</v>
      </c>
      <c r="C650" s="79">
        <v>6</v>
      </c>
    </row>
    <row r="651" spans="1:13" x14ac:dyDescent="0.2">
      <c r="A651" s="79" t="s">
        <v>335</v>
      </c>
      <c r="B651" s="80" t="s">
        <v>20</v>
      </c>
    </row>
    <row r="652" spans="1:13" x14ac:dyDescent="0.2">
      <c r="B652" s="79" t="s">
        <v>33</v>
      </c>
      <c r="C652" s="79">
        <v>0</v>
      </c>
    </row>
    <row r="653" spans="1:13" x14ac:dyDescent="0.2">
      <c r="B653" s="79" t="s">
        <v>116</v>
      </c>
      <c r="C653" s="79">
        <v>0</v>
      </c>
    </row>
    <row r="654" spans="1:13" x14ac:dyDescent="0.2">
      <c r="B654" s="79" t="s">
        <v>233</v>
      </c>
      <c r="C654" s="79">
        <v>3</v>
      </c>
    </row>
    <row r="655" spans="1:13" x14ac:dyDescent="0.2">
      <c r="B655" s="79" t="s">
        <v>260</v>
      </c>
      <c r="C655" s="79">
        <v>6</v>
      </c>
    </row>
    <row r="656" spans="1:13" x14ac:dyDescent="0.2">
      <c r="A656" s="79" t="s">
        <v>335</v>
      </c>
      <c r="B656" s="80" t="s">
        <v>152</v>
      </c>
    </row>
    <row r="657" spans="1:3" x14ac:dyDescent="0.2">
      <c r="B657" s="79" t="s">
        <v>33</v>
      </c>
      <c r="C657" s="79">
        <v>0</v>
      </c>
    </row>
    <row r="658" spans="1:3" x14ac:dyDescent="0.2">
      <c r="B658" s="79" t="s">
        <v>25</v>
      </c>
      <c r="C658" s="79">
        <v>0</v>
      </c>
    </row>
    <row r="659" spans="1:3" x14ac:dyDescent="0.2">
      <c r="B659" s="79" t="s">
        <v>26</v>
      </c>
      <c r="C659" s="79">
        <v>3</v>
      </c>
    </row>
    <row r="660" spans="1:3" x14ac:dyDescent="0.2">
      <c r="B660" s="79" t="s">
        <v>27</v>
      </c>
      <c r="C660" s="79">
        <v>6</v>
      </c>
    </row>
    <row r="661" spans="1:3" x14ac:dyDescent="0.2">
      <c r="A661" s="79" t="s">
        <v>335</v>
      </c>
      <c r="B661" s="80" t="s">
        <v>326</v>
      </c>
    </row>
    <row r="662" spans="1:3" x14ac:dyDescent="0.2">
      <c r="B662" s="79" t="s">
        <v>33</v>
      </c>
      <c r="C662" s="79">
        <v>0</v>
      </c>
    </row>
    <row r="663" spans="1:3" x14ac:dyDescent="0.2">
      <c r="B663" s="79" t="s">
        <v>218</v>
      </c>
      <c r="C663" s="79">
        <v>0</v>
      </c>
    </row>
    <row r="664" spans="1:3" x14ac:dyDescent="0.2">
      <c r="B664" s="79" t="s">
        <v>261</v>
      </c>
      <c r="C664" s="79">
        <v>1</v>
      </c>
    </row>
    <row r="665" spans="1:3" x14ac:dyDescent="0.2">
      <c r="B665" s="79" t="s">
        <v>220</v>
      </c>
      <c r="C665" s="79">
        <v>6</v>
      </c>
    </row>
    <row r="666" spans="1:3" x14ac:dyDescent="0.2">
      <c r="A666" s="79" t="s">
        <v>335</v>
      </c>
      <c r="B666" s="80" t="s">
        <v>327</v>
      </c>
    </row>
    <row r="667" spans="1:3" x14ac:dyDescent="0.2">
      <c r="B667" s="79" t="s">
        <v>33</v>
      </c>
      <c r="C667" s="79">
        <v>0</v>
      </c>
    </row>
    <row r="668" spans="1:3" x14ac:dyDescent="0.2">
      <c r="B668" s="79" t="s">
        <v>220</v>
      </c>
      <c r="C668" s="79">
        <v>0</v>
      </c>
    </row>
    <row r="669" spans="1:3" x14ac:dyDescent="0.2">
      <c r="B669" s="79" t="s">
        <v>261</v>
      </c>
      <c r="C669" s="79">
        <v>1</v>
      </c>
    </row>
    <row r="670" spans="1:3" x14ac:dyDescent="0.2">
      <c r="B670" s="79" t="s">
        <v>218</v>
      </c>
      <c r="C670" s="79">
        <v>6</v>
      </c>
    </row>
    <row r="671" spans="1:3" x14ac:dyDescent="0.2">
      <c r="A671" s="79" t="s">
        <v>335</v>
      </c>
      <c r="B671" s="80" t="s">
        <v>328</v>
      </c>
    </row>
    <row r="672" spans="1:3" x14ac:dyDescent="0.2">
      <c r="B672" s="79" t="s">
        <v>33</v>
      </c>
      <c r="C672" s="79">
        <v>0</v>
      </c>
    </row>
    <row r="673" spans="1:3" x14ac:dyDescent="0.2">
      <c r="B673" s="79" t="s">
        <v>275</v>
      </c>
      <c r="C673" s="79">
        <v>0</v>
      </c>
    </row>
    <row r="674" spans="1:3" x14ac:dyDescent="0.2">
      <c r="B674" s="79" t="s">
        <v>262</v>
      </c>
      <c r="C674" s="79">
        <v>6</v>
      </c>
    </row>
    <row r="675" spans="1:3" x14ac:dyDescent="0.2">
      <c r="A675" s="79" t="s">
        <v>335</v>
      </c>
      <c r="B675" s="80" t="s">
        <v>263</v>
      </c>
    </row>
    <row r="676" spans="1:3" x14ac:dyDescent="0.2">
      <c r="B676" s="79" t="s">
        <v>33</v>
      </c>
      <c r="C676" s="79">
        <v>0</v>
      </c>
    </row>
    <row r="677" spans="1:3" x14ac:dyDescent="0.2">
      <c r="B677" s="79" t="s">
        <v>265</v>
      </c>
      <c r="C677" s="79">
        <v>0</v>
      </c>
    </row>
    <row r="678" spans="1:3" x14ac:dyDescent="0.2">
      <c r="B678" s="79" t="s">
        <v>266</v>
      </c>
      <c r="C678" s="79">
        <v>6</v>
      </c>
    </row>
    <row r="679" spans="1:3" x14ac:dyDescent="0.2">
      <c r="A679" s="79" t="s">
        <v>335</v>
      </c>
      <c r="B679" s="80" t="s">
        <v>264</v>
      </c>
    </row>
    <row r="680" spans="1:3" x14ac:dyDescent="0.2">
      <c r="B680" s="79" t="s">
        <v>33</v>
      </c>
      <c r="C680" s="79">
        <v>0</v>
      </c>
    </row>
    <row r="681" spans="1:3" x14ac:dyDescent="0.2">
      <c r="B681" s="79" t="s">
        <v>265</v>
      </c>
      <c r="C681" s="79">
        <v>0</v>
      </c>
    </row>
    <row r="682" spans="1:3" x14ac:dyDescent="0.2">
      <c r="B682" s="79" t="s">
        <v>266</v>
      </c>
      <c r="C682" s="79">
        <v>6</v>
      </c>
    </row>
    <row r="683" spans="1:3" x14ac:dyDescent="0.2">
      <c r="A683" s="79" t="s">
        <v>335</v>
      </c>
      <c r="B683" s="80" t="s">
        <v>267</v>
      </c>
    </row>
    <row r="684" spans="1:3" x14ac:dyDescent="0.2">
      <c r="B684" s="79" t="s">
        <v>33</v>
      </c>
      <c r="C684" s="79">
        <v>0</v>
      </c>
    </row>
    <row r="685" spans="1:3" x14ac:dyDescent="0.2">
      <c r="B685" s="79" t="s">
        <v>218</v>
      </c>
      <c r="C685" s="79">
        <v>0</v>
      </c>
    </row>
    <row r="686" spans="1:3" x14ac:dyDescent="0.2">
      <c r="B686" s="79" t="s">
        <v>261</v>
      </c>
      <c r="C686" s="79">
        <v>1</v>
      </c>
    </row>
    <row r="687" spans="1:3" x14ac:dyDescent="0.2">
      <c r="B687" s="79" t="s">
        <v>220</v>
      </c>
      <c r="C687" s="79">
        <v>6</v>
      </c>
    </row>
    <row r="688" spans="1:3" x14ac:dyDescent="0.2">
      <c r="A688" s="79" t="s">
        <v>335</v>
      </c>
      <c r="B688" s="80" t="s">
        <v>268</v>
      </c>
    </row>
    <row r="689" spans="1:3" x14ac:dyDescent="0.2">
      <c r="B689" s="79" t="s">
        <v>33</v>
      </c>
      <c r="C689" s="79">
        <v>0</v>
      </c>
    </row>
    <row r="690" spans="1:3" x14ac:dyDescent="0.2">
      <c r="B690" s="79" t="s">
        <v>269</v>
      </c>
      <c r="C690" s="79">
        <v>0</v>
      </c>
    </row>
    <row r="691" spans="1:3" x14ac:dyDescent="0.2">
      <c r="B691" s="79" t="s">
        <v>270</v>
      </c>
      <c r="C691" s="79">
        <v>6</v>
      </c>
    </row>
    <row r="692" spans="1:3" x14ac:dyDescent="0.2">
      <c r="A692" s="79" t="s">
        <v>335</v>
      </c>
      <c r="B692" s="80" t="s">
        <v>329</v>
      </c>
    </row>
    <row r="693" spans="1:3" x14ac:dyDescent="0.2">
      <c r="B693" s="79" t="s">
        <v>33</v>
      </c>
      <c r="C693" s="79">
        <v>0</v>
      </c>
    </row>
    <row r="694" spans="1:3" x14ac:dyDescent="0.2">
      <c r="B694" s="79" t="s">
        <v>271</v>
      </c>
      <c r="C694" s="79">
        <v>0</v>
      </c>
    </row>
    <row r="695" spans="1:3" x14ac:dyDescent="0.2">
      <c r="B695" s="79" t="s">
        <v>272</v>
      </c>
      <c r="C695" s="79">
        <v>6</v>
      </c>
    </row>
    <row r="696" spans="1:3" x14ac:dyDescent="0.2">
      <c r="A696" s="79" t="s">
        <v>335</v>
      </c>
      <c r="B696" s="80" t="s">
        <v>254</v>
      </c>
    </row>
    <row r="697" spans="1:3" x14ac:dyDescent="0.2">
      <c r="B697" s="79" t="s">
        <v>33</v>
      </c>
      <c r="C697" s="79">
        <v>0</v>
      </c>
    </row>
    <row r="698" spans="1:3" x14ac:dyDescent="0.2">
      <c r="B698" s="79" t="s">
        <v>260</v>
      </c>
      <c r="C698" s="79">
        <v>0</v>
      </c>
    </row>
    <row r="699" spans="1:3" x14ac:dyDescent="0.2">
      <c r="B699" s="79" t="s">
        <v>115</v>
      </c>
      <c r="C699" s="79">
        <v>3</v>
      </c>
    </row>
    <row r="700" spans="1:3" x14ac:dyDescent="0.2">
      <c r="B700" s="79" t="s">
        <v>116</v>
      </c>
      <c r="C700" s="79">
        <v>6</v>
      </c>
    </row>
    <row r="701" spans="1:3" x14ac:dyDescent="0.2">
      <c r="A701" s="79" t="s">
        <v>335</v>
      </c>
      <c r="B701" s="80" t="s">
        <v>255</v>
      </c>
    </row>
    <row r="702" spans="1:3" x14ac:dyDescent="0.2">
      <c r="B702" s="79" t="s">
        <v>33</v>
      </c>
      <c r="C702" s="79">
        <v>0</v>
      </c>
    </row>
    <row r="703" spans="1:3" x14ac:dyDescent="0.2">
      <c r="B703" s="79" t="s">
        <v>260</v>
      </c>
      <c r="C703" s="79">
        <v>0</v>
      </c>
    </row>
    <row r="704" spans="1:3" x14ac:dyDescent="0.2">
      <c r="B704" s="79" t="s">
        <v>115</v>
      </c>
      <c r="C704" s="79">
        <v>3</v>
      </c>
    </row>
    <row r="705" spans="1:3" x14ac:dyDescent="0.2">
      <c r="B705" s="79" t="s">
        <v>116</v>
      </c>
      <c r="C705" s="79">
        <v>6</v>
      </c>
    </row>
    <row r="706" spans="1:3" x14ac:dyDescent="0.2">
      <c r="A706" s="79" t="s">
        <v>335</v>
      </c>
      <c r="B706" s="80" t="s">
        <v>256</v>
      </c>
    </row>
    <row r="707" spans="1:3" x14ac:dyDescent="0.2">
      <c r="B707" s="79" t="s">
        <v>33</v>
      </c>
      <c r="C707" s="79">
        <v>0</v>
      </c>
    </row>
    <row r="708" spans="1:3" x14ac:dyDescent="0.2">
      <c r="B708" s="79" t="s">
        <v>260</v>
      </c>
      <c r="C708" s="79">
        <v>0</v>
      </c>
    </row>
    <row r="709" spans="1:3" x14ac:dyDescent="0.2">
      <c r="B709" s="79" t="s">
        <v>115</v>
      </c>
      <c r="C709" s="79">
        <v>3</v>
      </c>
    </row>
    <row r="710" spans="1:3" x14ac:dyDescent="0.2">
      <c r="B710" s="79" t="s">
        <v>116</v>
      </c>
      <c r="C710" s="79">
        <v>6</v>
      </c>
    </row>
    <row r="711" spans="1:3" x14ac:dyDescent="0.2">
      <c r="A711" s="79" t="s">
        <v>335</v>
      </c>
      <c r="B711" s="80" t="s">
        <v>151</v>
      </c>
    </row>
    <row r="712" spans="1:3" x14ac:dyDescent="0.2">
      <c r="B712" s="79" t="s">
        <v>33</v>
      </c>
      <c r="C712" s="79">
        <v>0</v>
      </c>
    </row>
    <row r="713" spans="1:3" x14ac:dyDescent="0.2">
      <c r="B713" s="79" t="s">
        <v>290</v>
      </c>
      <c r="C713" s="79">
        <v>0</v>
      </c>
    </row>
    <row r="714" spans="1:3" x14ac:dyDescent="0.2">
      <c r="B714" s="79" t="s">
        <v>193</v>
      </c>
      <c r="C714" s="79">
        <v>1</v>
      </c>
    </row>
    <row r="715" spans="1:3" x14ac:dyDescent="0.2">
      <c r="B715" s="79" t="s">
        <v>273</v>
      </c>
      <c r="C715" s="79">
        <v>3</v>
      </c>
    </row>
    <row r="716" spans="1:3" x14ac:dyDescent="0.2">
      <c r="B716" s="79" t="s">
        <v>274</v>
      </c>
      <c r="C716" s="79">
        <v>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Intro</vt:lpstr>
      <vt:lpstr>Preguntes diagnosi</vt:lpstr>
      <vt:lpstr>Resum gràfic de resultats</vt:lpstr>
      <vt:lpstr>Valors de risc</vt:lpstr>
      <vt:lpstr>Intro!Área_de_impresión</vt:lpstr>
      <vt:lpstr>'Preguntes diagnosi'!Área_de_impresión</vt:lpstr>
      <vt:lpstr>'Resum gràfic de resultats'!Área_de_impresión</vt:lpstr>
      <vt:lpstr>'Preguntes diagnosi'!Títulos_a_imprimir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Sarai Samper DC</dc:creator>
  <cp:lastModifiedBy>Sarai Samper</cp:lastModifiedBy>
  <cp:lastPrinted>2022-10-31T16:17:59Z</cp:lastPrinted>
  <dcterms:created xsi:type="dcterms:W3CDTF">2022-06-05T16:45:07Z</dcterms:created>
  <dcterms:modified xsi:type="dcterms:W3CDTF">2022-10-31T16:18:06Z</dcterms:modified>
</cp:coreProperties>
</file>